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Escritorio\Archivos FErnando\PDCT2026\"/>
    </mc:Choice>
  </mc:AlternateContent>
  <xr:revisionPtr revIDLastSave="0" documentId="13_ncr:1_{D177C568-B297-48C0-9E3C-E05449B3A721}" xr6:coauthVersionLast="36" xr6:coauthVersionMax="47" xr10:uidLastSave="{00000000-0000-0000-0000-000000000000}"/>
  <bookViews>
    <workbookView xWindow="0" yWindow="0" windowWidth="28800" windowHeight="12225" tabRatio="500" xr2:uid="{00000000-000D-0000-FFFF-FFFF00000000}"/>
  </bookViews>
  <sheets>
    <sheet name="Carátula" sheetId="1" r:id="rId1"/>
    <sheet name="Datos generales" sheetId="2" r:id="rId2"/>
    <sheet name="Presupuesto" sheetId="3" r:id="rId3"/>
    <sheet name="Descripción" sheetId="4" r:id="rId4"/>
    <sheet name="Declaración jurada" sheetId="5" r:id="rId5"/>
    <sheet name="Datos internos" sheetId="6" state="hidden" r:id="rId6"/>
    <sheet name="Interno" sheetId="7" state="hidden" r:id="rId7"/>
  </sheets>
  <definedNames>
    <definedName name="apellidos_responsable">'Datos generales'!$C$3</definedName>
    <definedName name="categorias_beneficiarios">"'Datos internos'!$D$30:$J$35"</definedName>
    <definedName name="categorias_programa_incentivos" xml:space="preserve"> 'Datos internos'!$A$46:$A$49</definedName>
    <definedName name="comisiones_asesoras" xml:space="preserve"> 'Datos internos'!$B$15:$B$22</definedName>
    <definedName name="datos_requeridos_por_tipo_de_beneficiario" xml:space="preserve"> 'Datos internos'!$D$25:$J$27</definedName>
    <definedName name="datos_solapa_datos_generales">'Datos generales'!$C$3:$C$66</definedName>
    <definedName name="datos_solapa_descripcion">Descripción!$A$15</definedName>
    <definedName name="datos_solapa_presupuesto">Presupuesto!$B$8:$E$20</definedName>
    <definedName name="dedicaciones_universitarias" xml:space="preserve"> 'Datos internos'!$A$40:$A$41</definedName>
    <definedName name="email_regexp">'Datos internos'!$B$3</definedName>
    <definedName name="nombre_convocatoria">'Datos internos'!$B$5</definedName>
    <definedName name="nombres_responsable">'Datos generales'!$C$4</definedName>
    <definedName name="provincias" xml:space="preserve"> 'Datos internos'!$A$10:$A$33</definedName>
    <definedName name="texto_completar">'Datos internos'!$B$4</definedName>
    <definedName name="tipo_beneficiario">'Datos generales'!$C$15</definedName>
    <definedName name="tipos_de_beneficiarios">'Datos internos'!$B$10:$B$11</definedName>
    <definedName name="tipos_de_beneficiarios_habilitados" xml:space="preserve"> 'Datos internos'!$B$30:$B$35</definedName>
    <definedName name="titulo_publicacion">'Datos generales'!$C$50</definedName>
    <definedName name="version_form">'Datos internos'!$B$6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9" i="3" l="1"/>
  <c r="F38" i="2" l="1"/>
  <c r="F18" i="2"/>
  <c r="D46" i="6"/>
  <c r="D45" i="6"/>
  <c r="D44" i="6"/>
  <c r="J28" i="6"/>
  <c r="B35" i="6" s="1"/>
  <c r="I28" i="6"/>
  <c r="B34" i="6" s="1"/>
  <c r="H28" i="6"/>
  <c r="B33" i="6" s="1"/>
  <c r="G28" i="6"/>
  <c r="B32" i="6" s="1"/>
  <c r="F28" i="6"/>
  <c r="B31" i="6" s="1"/>
  <c r="E28" i="6"/>
  <c r="B30" i="6" s="1"/>
  <c r="D28" i="6"/>
  <c r="B29" i="6" s="1"/>
  <c r="J27" i="6"/>
  <c r="I27" i="6"/>
  <c r="H27" i="6"/>
  <c r="G27" i="6"/>
  <c r="F27" i="6"/>
  <c r="E27" i="6"/>
  <c r="D27" i="6"/>
  <c r="J26" i="6"/>
  <c r="I26" i="6"/>
  <c r="H26" i="6"/>
  <c r="G26" i="6"/>
  <c r="F26" i="6"/>
  <c r="E26" i="6"/>
  <c r="D26" i="6"/>
  <c r="J25" i="6"/>
  <c r="I25" i="6"/>
  <c r="H25" i="6"/>
  <c r="G25" i="6"/>
  <c r="F25" i="6"/>
  <c r="E25" i="6"/>
  <c r="D25" i="6"/>
  <c r="B3" i="6"/>
  <c r="B32" i="5"/>
  <c r="E28" i="5"/>
  <c r="E14" i="5"/>
  <c r="E22" i="3"/>
  <c r="C22" i="3"/>
  <c r="F21" i="3"/>
  <c r="F20" i="3"/>
  <c r="F19" i="3"/>
  <c r="E17" i="3"/>
  <c r="C17" i="3"/>
  <c r="F17" i="3" s="1"/>
  <c r="F16" i="3"/>
  <c r="F15" i="3"/>
  <c r="F14" i="3"/>
  <c r="E12" i="3"/>
  <c r="C12" i="3"/>
  <c r="F11" i="3"/>
  <c r="F10" i="3"/>
  <c r="F9" i="3"/>
  <c r="F70" i="2"/>
  <c r="D70" i="2"/>
  <c r="E70" i="2" s="1"/>
  <c r="E69" i="2"/>
  <c r="F68" i="2"/>
  <c r="D68" i="2"/>
  <c r="E68" i="2" s="1"/>
  <c r="F67" i="2"/>
  <c r="D67" i="2"/>
  <c r="E67" i="2" s="1"/>
  <c r="F66" i="2"/>
  <c r="D66" i="2"/>
  <c r="E66" i="2" s="1"/>
  <c r="D64" i="2"/>
  <c r="E64" i="2" s="1"/>
  <c r="D63" i="2"/>
  <c r="E63" i="2" s="1"/>
  <c r="D62" i="2"/>
  <c r="E62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F51" i="2"/>
  <c r="D51" i="2"/>
  <c r="E51" i="2" s="1"/>
  <c r="F50" i="2"/>
  <c r="D50" i="2"/>
  <c r="E50" i="2" s="1"/>
  <c r="F45" i="2"/>
  <c r="D45" i="2"/>
  <c r="E45" i="2" s="1"/>
  <c r="F44" i="2"/>
  <c r="D44" i="2"/>
  <c r="E44" i="2" s="1"/>
  <c r="F43" i="2"/>
  <c r="D43" i="2"/>
  <c r="E43" i="2" s="1"/>
  <c r="F42" i="2"/>
  <c r="D42" i="2"/>
  <c r="E42" i="2" s="1"/>
  <c r="F41" i="2"/>
  <c r="D41" i="2"/>
  <c r="E41" i="2" s="1"/>
  <c r="D38" i="2"/>
  <c r="E38" i="2" s="1"/>
  <c r="F37" i="2"/>
  <c r="D37" i="2"/>
  <c r="E37" i="2" s="1"/>
  <c r="F36" i="2"/>
  <c r="D36" i="2"/>
  <c r="E36" i="2" s="1"/>
  <c r="F35" i="2"/>
  <c r="D35" i="2"/>
  <c r="E35" i="2" s="1"/>
  <c r="F34" i="2"/>
  <c r="D34" i="2"/>
  <c r="E34" i="2" s="1"/>
  <c r="F33" i="2"/>
  <c r="D33" i="2"/>
  <c r="E33" i="2" s="1"/>
  <c r="F32" i="2"/>
  <c r="D32" i="2"/>
  <c r="E32" i="2" s="1"/>
  <c r="F31" i="2"/>
  <c r="D31" i="2"/>
  <c r="E31" i="2" s="1"/>
  <c r="F30" i="2"/>
  <c r="D30" i="2"/>
  <c r="E30" i="2" s="1"/>
  <c r="F26" i="2"/>
  <c r="D26" i="2"/>
  <c r="E26" i="2" s="1"/>
  <c r="F25" i="2"/>
  <c r="D25" i="2"/>
  <c r="E25" i="2" s="1"/>
  <c r="F24" i="2"/>
  <c r="D24" i="2"/>
  <c r="E24" i="2" s="1"/>
  <c r="F23" i="2"/>
  <c r="D23" i="2"/>
  <c r="E23" i="2" s="1"/>
  <c r="F22" i="2"/>
  <c r="D22" i="2"/>
  <c r="E22" i="2" s="1"/>
  <c r="F19" i="2"/>
  <c r="D19" i="2"/>
  <c r="E19" i="2" s="1"/>
  <c r="D18" i="2"/>
  <c r="E18" i="2" s="1"/>
  <c r="F17" i="2"/>
  <c r="D17" i="2"/>
  <c r="E17" i="2" s="1"/>
  <c r="F16" i="2"/>
  <c r="D16" i="2"/>
  <c r="E16" i="2" s="1"/>
  <c r="F15" i="2"/>
  <c r="D15" i="2"/>
  <c r="E15" i="2" s="1"/>
  <c r="D14" i="2"/>
  <c r="E14" i="2" s="1"/>
  <c r="F14" i="2" s="1"/>
  <c r="D13" i="2"/>
  <c r="D12" i="2"/>
  <c r="F11" i="2"/>
  <c r="D11" i="2"/>
  <c r="E11" i="2" s="1"/>
  <c r="F10" i="2"/>
  <c r="D10" i="2"/>
  <c r="E10" i="2" s="1"/>
  <c r="F9" i="2"/>
  <c r="D9" i="2"/>
  <c r="E9" i="2" s="1"/>
  <c r="F8" i="2"/>
  <c r="D8" i="2"/>
  <c r="E8" i="2" s="1"/>
  <c r="F7" i="2"/>
  <c r="D7" i="2"/>
  <c r="E7" i="2" s="1"/>
  <c r="F6" i="2"/>
  <c r="D6" i="2"/>
  <c r="E6" i="2" s="1"/>
  <c r="F5" i="2"/>
  <c r="D5" i="2"/>
  <c r="E5" i="2" s="1"/>
  <c r="F4" i="2"/>
  <c r="D4" i="2"/>
  <c r="E4" i="2" s="1"/>
  <c r="F3" i="2"/>
  <c r="D3" i="2"/>
  <c r="E3" i="2" s="1"/>
  <c r="A45" i="1"/>
  <c r="E42" i="1"/>
  <c r="E30" i="1"/>
  <c r="B18" i="1"/>
  <c r="B16" i="1"/>
  <c r="B15" i="1"/>
  <c r="B14" i="1"/>
  <c r="A12" i="1"/>
  <c r="A1" i="1"/>
  <c r="F12" i="3" l="1"/>
  <c r="B20" i="1"/>
  <c r="E23" i="3"/>
  <c r="C23" i="3"/>
  <c r="D26" i="3" s="1"/>
  <c r="F22" i="3"/>
  <c r="F23" i="3" s="1"/>
  <c r="G13" i="2"/>
  <c r="E13" i="2"/>
  <c r="F13" i="2" s="1"/>
  <c r="G14" i="2"/>
  <c r="G12" i="2"/>
  <c r="E12" i="2"/>
  <c r="B19" i="1"/>
  <c r="A27" i="3" l="1"/>
  <c r="A21" i="1" s="1"/>
  <c r="B17" i="1"/>
  <c r="E72" i="2"/>
  <c r="A72" i="2" s="1"/>
  <c r="A22" i="1" s="1"/>
  <c r="F12" i="2"/>
</calcChain>
</file>

<file path=xl/sharedStrings.xml><?xml version="1.0" encoding="utf-8"?>
<sst xmlns="http://schemas.openxmlformats.org/spreadsheetml/2006/main" count="327" uniqueCount="268">
  <si>
    <t>Formulario de solicitud</t>
  </si>
  <si>
    <t>Resumen e instrucciones</t>
  </si>
  <si>
    <t>• Complete los datos en las siguientes solapas.</t>
  </si>
  <si>
    <t>• No vulnere las protecciones.</t>
  </si>
  <si>
    <t>• Complete sólo en las celdas permitidas. Las identificará por su fondo coloreado.</t>
  </si>
  <si>
    <t>• Complete todos los campos obligatorios.</t>
  </si>
  <si>
    <t>• Sólo imprima ésta y las solapas que así lo indican (🖨).</t>
  </si>
  <si>
    <t>Título:</t>
  </si>
  <si>
    <t>Responsable:</t>
  </si>
  <si>
    <t>Institución:</t>
  </si>
  <si>
    <t>Monto solicitado:</t>
  </si>
  <si>
    <t>Tipo de beneficiario/a:</t>
  </si>
  <si>
    <t>Código de verificación:</t>
  </si>
  <si>
    <t>Contatenación para hash</t>
  </si>
  <si>
    <t xml:space="preserve">Las firmas que siguen indican acuerdo con toda la información contenida en la planilla presentada </t>
  </si>
  <si>
    <t>cuyo código de verificación figura más arriba.</t>
  </si>
  <si>
    <t>Responsable de la publicación:</t>
  </si>
  <si>
    <t>Firma</t>
  </si>
  <si>
    <t>Aclaración</t>
  </si>
  <si>
    <t>Director/a de tareas (si corresponde):</t>
  </si>
  <si>
    <t>Director/a del Centro Científico</t>
  </si>
  <si>
    <t>1. Responsable</t>
  </si>
  <si>
    <t>Obligatorio?</t>
  </si>
  <si>
    <t>Completo u opcional</t>
  </si>
  <si>
    <t>Apellidos:</t>
  </si>
  <si>
    <t>Resp-Apellido</t>
  </si>
  <si>
    <t>Nombres:</t>
  </si>
  <si>
    <t>Resp-Nombre</t>
  </si>
  <si>
    <t>Tipo doc:</t>
  </si>
  <si>
    <t>Resp-TipoDoc</t>
  </si>
  <si>
    <t>Nro documento:</t>
  </si>
  <si>
    <t>Resp-NroDoc</t>
  </si>
  <si>
    <t>Ingresar sin punto ni guiones.</t>
  </si>
  <si>
    <t>Fecha de nacimiento:</t>
  </si>
  <si>
    <t>Resp-FechaNac</t>
  </si>
  <si>
    <t>dd/MM/AAAA</t>
  </si>
  <si>
    <t>CUIT/CUIL:</t>
  </si>
  <si>
    <t>Resp-CUITCUIL</t>
  </si>
  <si>
    <t>Grado académico:</t>
  </si>
  <si>
    <t>Resp-GradoAcademico</t>
  </si>
  <si>
    <t>Categoría:</t>
  </si>
  <si>
    <t>Resp-CatInvestigador</t>
  </si>
  <si>
    <t xml:space="preserve">   Subcategoría:</t>
  </si>
  <si>
    <t>Resp-SubCatInvestigador</t>
  </si>
  <si>
    <t xml:space="preserve">   Dedicación:</t>
  </si>
  <si>
    <t>Resp-Dedicacion</t>
  </si>
  <si>
    <t xml:space="preserve">   Categoría
   Incentivos:</t>
  </si>
  <si>
    <t>Resp-CatIncentivos</t>
  </si>
  <si>
    <t xml:space="preserve">   Institución:</t>
  </si>
  <si>
    <t>Resp-InstitucionInvestigador</t>
  </si>
  <si>
    <t>Resp-Institucion</t>
  </si>
  <si>
    <t>Institución donde ejerce el cargo.</t>
  </si>
  <si>
    <t>Teléfono laboral:</t>
  </si>
  <si>
    <t>Resp-TelLaboral</t>
  </si>
  <si>
    <t>Celular:</t>
  </si>
  <si>
    <t>Resp-Celular</t>
  </si>
  <si>
    <t>Correo electrónico:</t>
  </si>
  <si>
    <t>Resp-Email</t>
  </si>
  <si>
    <t>Resp-TipoBeneficiario</t>
  </si>
  <si>
    <t>Seleccionar de la lista. Ver bases para las características de cada tipo.</t>
  </si>
  <si>
    <t>Domicilio institucional:</t>
  </si>
  <si>
    <t>Del lugar de trabajo.</t>
  </si>
  <si>
    <t>Calle:</t>
  </si>
  <si>
    <t>Resp-Inst-Calle</t>
  </si>
  <si>
    <t>Nro:</t>
  </si>
  <si>
    <t>Resp-Inst-Nro</t>
  </si>
  <si>
    <t>Localidad:</t>
  </si>
  <si>
    <t>Resp-Inst-Localidad</t>
  </si>
  <si>
    <t>a</t>
  </si>
  <si>
    <t>Provincia:</t>
  </si>
  <si>
    <t>Resp-Inst-Provincia</t>
  </si>
  <si>
    <t>Ciudad Autónoma de Buenos Aires</t>
  </si>
  <si>
    <t>Seleccionar de la lista.</t>
  </si>
  <si>
    <t>CP:</t>
  </si>
  <si>
    <t>Resp-CP</t>
  </si>
  <si>
    <t>2. Director/a del Centro, Laboratorio, Instituto o Unidad Académica</t>
  </si>
  <si>
    <t>Dire-Apellido</t>
  </si>
  <si>
    <t>Dire-Nombre</t>
  </si>
  <si>
    <t>Dire-TipoDoc</t>
  </si>
  <si>
    <t>Dire-NroDoc</t>
  </si>
  <si>
    <t>Cargo:</t>
  </si>
  <si>
    <t>Dire-Cargo</t>
  </si>
  <si>
    <t>Indicar el cargo directivo.</t>
  </si>
  <si>
    <t>Dire-Institucion</t>
  </si>
  <si>
    <t>Dire-TelLaboral</t>
  </si>
  <si>
    <t>Dire-Celular</t>
  </si>
  <si>
    <t>Dire-Email</t>
  </si>
  <si>
    <t>Dire-Inst-Calle</t>
  </si>
  <si>
    <t>Dire-Inst-Nro</t>
  </si>
  <si>
    <t>Dire-Inst-Localidad</t>
  </si>
  <si>
    <t>Dire-Inst-Provincia</t>
  </si>
  <si>
    <t>Dire-CP</t>
  </si>
  <si>
    <t>3. Datos primarios de la publicación</t>
  </si>
  <si>
    <t>Publicacion-Titulo</t>
  </si>
  <si>
    <t>Autores/as:</t>
  </si>
  <si>
    <t>Publicacion-Autor1</t>
  </si>
  <si>
    <t>Uno por fila, máximo 10.</t>
  </si>
  <si>
    <t>Publicacion-Autor2</t>
  </si>
  <si>
    <t>Publicacion-Autor3</t>
  </si>
  <si>
    <t>Publicacion-Autor4</t>
  </si>
  <si>
    <t>Publicacion-Autor5</t>
  </si>
  <si>
    <t>Publicacion-Autor6</t>
  </si>
  <si>
    <t>Publicacion-Autor7</t>
  </si>
  <si>
    <t>Publicacion-Autor8</t>
  </si>
  <si>
    <t>Publicacion-Autor9</t>
  </si>
  <si>
    <t>Publicacion-Autor10</t>
  </si>
  <si>
    <t>Características:</t>
  </si>
  <si>
    <t>Publicacion-Elaboracion</t>
  </si>
  <si>
    <t>No</t>
  </si>
  <si>
    <t>Elaboración, edición y diagramación de publicaciones.</t>
  </si>
  <si>
    <t>Publicacion-Impresion</t>
  </si>
  <si>
    <t>Impresión de libros, catálogos, revistas.</t>
  </si>
  <si>
    <t>Publicacion-EdicionDigital</t>
  </si>
  <si>
    <t>Edición de contenidos reproducibles en formato digital.</t>
  </si>
  <si>
    <t>Palabras clave:</t>
  </si>
  <si>
    <t>Publicacion-PalabraClave1</t>
  </si>
  <si>
    <t>Publicacion-PalabraClave2</t>
  </si>
  <si>
    <t>Publicacion-PalabraClave3</t>
  </si>
  <si>
    <t>Comisión Asesora:</t>
  </si>
  <si>
    <t>Publicacion-ComisionAsesora</t>
  </si>
  <si>
    <t>Ciencias Biológicas y Salud</t>
  </si>
  <si>
    <t>4. Presupuesto</t>
  </si>
  <si>
    <t>⚠️ El financiamiento solicitado a la CIC sólo puede destinarse a los gastos permitidos según se consignan en la punto 2 de las bases de la convocatoria.</t>
  </si>
  <si>
    <t>Monto subsidio CIC</t>
  </si>
  <si>
    <t>Otras fuentes de financiamiento</t>
  </si>
  <si>
    <t xml:space="preserve">
TOTAL</t>
  </si>
  <si>
    <t>Institución</t>
  </si>
  <si>
    <t>Monto</t>
  </si>
  <si>
    <t>1. Bienes de consumo</t>
  </si>
  <si>
    <t>b</t>
  </si>
  <si>
    <t>c</t>
  </si>
  <si>
    <t>Subtotal</t>
  </si>
  <si>
    <t>2. Servicios de terceros</t>
  </si>
  <si>
    <t>3. Otros gastos</t>
  </si>
  <si>
    <t>TOTAL</t>
  </si>
  <si>
    <t>Monto solicitado a la CIC:</t>
  </si>
  <si>
    <t>Máximo de acuerdo al tipo de beneficiario:</t>
  </si>
  <si>
    <t>(ver bases)</t>
  </si>
  <si>
    <t>5. Descripción de la publicación</t>
  </si>
  <si>
    <t>En general se debe informar sobre:</t>
  </si>
  <si>
    <t>• Antecedentes del/de la solicitante.</t>
  </si>
  <si>
    <t>• Extracto del contenido.</t>
  </si>
  <si>
    <t>• Contenido, originalidad e innovación de la publicación.</t>
  </si>
  <si>
    <t>• Vinculación con problemáticas productivas e impacto en políticas públicas para la Provincia.</t>
  </si>
  <si>
    <t>• Disponibilidad de otras fuentes de financiamiento.</t>
  </si>
  <si>
    <t>• Justificación de los montos de financiamiento solicitados.</t>
  </si>
  <si>
    <t>• Criterios de divulgación y accesibilidad.</t>
  </si>
  <si>
    <t>Complete en máximo 6000 caracteres (aprox 2 carillas).</t>
  </si>
  <si>
    <t>Sugerimos escribir en un editor de texto y luego pegar el texto.</t>
  </si>
  <si>
    <t>6. Declaración jurada</t>
  </si>
  <si>
    <t>🖨 Completar, imprimir y firmar el siguiente texto</t>
  </si>
  <si>
    <t>Declaran también haber establecido domicilio electrónico en las direcciones de correo electrónico aquí consignadas, a partir de la fecha de firma de la presente. Entienden y aceptan que esta dirección de correo electrónico será utilizada como domicilio electrónico, de acuerdo con las disposiciones legales y reglamentarias aplicables. Asimismo, se comprometen a mantener esta dirección de correo electrónico activa y a recibir y leer regularmente las notificaciones y comunicaciones que se envíen a esta dirección donde serán válidas todas las notificaciones que se produjeren desde la CIC.</t>
  </si>
  <si>
    <t>Dirección de correo electrónico:</t>
  </si>
  <si>
    <t>(completar)</t>
  </si>
  <si>
    <t>Fecha:</t>
  </si>
  <si>
    <t>Configuración de la convocatoria</t>
  </si>
  <si>
    <t xml:space="preserve">Email regexp: </t>
  </si>
  <si>
    <t>Texto completar</t>
  </si>
  <si>
    <t>← completar</t>
  </si>
  <si>
    <t>Convocatoria:</t>
  </si>
  <si>
    <t>PDCT26</t>
  </si>
  <si>
    <t>Versión form:</t>
  </si>
  <si>
    <t>Provincias</t>
  </si>
  <si>
    <t>Tipos de beneficiario/a</t>
  </si>
  <si>
    <t>Provincia de Buenos Aires</t>
  </si>
  <si>
    <t>A</t>
  </si>
  <si>
    <t>B</t>
  </si>
  <si>
    <t>Catamarca</t>
  </si>
  <si>
    <t>Chaco</t>
  </si>
  <si>
    <t>Comisiones asesoras</t>
  </si>
  <si>
    <t>Chubut</t>
  </si>
  <si>
    <t>Córdoba</t>
  </si>
  <si>
    <t>Ciencias Agrícolas, Producción y Salud Animal</t>
  </si>
  <si>
    <t>Corrientes</t>
  </si>
  <si>
    <t>Entre Ríos</t>
  </si>
  <si>
    <t>Ciencias Sociales y Humanas</t>
  </si>
  <si>
    <t>Formosa</t>
  </si>
  <si>
    <t>Física, Matemática, Química, Astronomía</t>
  </si>
  <si>
    <t>Jujuy</t>
  </si>
  <si>
    <t>Geología, Minería e Hidrología</t>
  </si>
  <si>
    <t>La Pampa</t>
  </si>
  <si>
    <t>Ingeniería, Arquitectura y Tecnología</t>
  </si>
  <si>
    <t>La Rioja</t>
  </si>
  <si>
    <t>TICs, Electrónica e Informática</t>
  </si>
  <si>
    <t>Mendoza</t>
  </si>
  <si>
    <t>Ciencias Ambientales y Territorio</t>
  </si>
  <si>
    <t>Misiones</t>
  </si>
  <si>
    <t>Neuquén</t>
  </si>
  <si>
    <t>Tipos de beneficiarios/as</t>
  </si>
  <si>
    <t>Investigador/a CIC</t>
  </si>
  <si>
    <t>Investigador asociado CIC (INAS)</t>
  </si>
  <si>
    <t>Investigador/a CONICET</t>
  </si>
  <si>
    <t>Investigador docente de universidad con asiento en PBA</t>
  </si>
  <si>
    <t xml:space="preserve">Doctores/as de otro régimen dentro de la comunidad científica </t>
  </si>
  <si>
    <t>Becario/a doctoral CIC</t>
  </si>
  <si>
    <t>Personal de apoyo CIC</t>
  </si>
  <si>
    <t>Río Negro</t>
  </si>
  <si>
    <t>Requiere dedicación?</t>
  </si>
  <si>
    <t>Salta</t>
  </si>
  <si>
    <t>Requiere categoría?</t>
  </si>
  <si>
    <t>San Juan</t>
  </si>
  <si>
    <t>Requiere indicar institución?</t>
  </si>
  <si>
    <t>San Luis</t>
  </si>
  <si>
    <t>Tipos de beneficiario/as habilitados en esta convocatoria</t>
  </si>
  <si>
    <t>Habilitado en esta convocatoria?</t>
  </si>
  <si>
    <t>Santa Cruz</t>
  </si>
  <si>
    <t>Categorías:</t>
  </si>
  <si>
    <t>Asistente</t>
  </si>
  <si>
    <t>Profesor/a Titular</t>
  </si>
  <si>
    <t>1er año</t>
  </si>
  <si>
    <t>Técnico auxiliar</t>
  </si>
  <si>
    <t>Santa Fe</t>
  </si>
  <si>
    <t>Adjunto</t>
  </si>
  <si>
    <t>Profesor/a Asociado/a</t>
  </si>
  <si>
    <t>2do año</t>
  </si>
  <si>
    <t>Técnico asistente</t>
  </si>
  <si>
    <t>Santiago del Estero</t>
  </si>
  <si>
    <t>Independiente</t>
  </si>
  <si>
    <t>Profesor/a Adjunto</t>
  </si>
  <si>
    <t>3er año</t>
  </si>
  <si>
    <t>Técnico asociado</t>
  </si>
  <si>
    <t>Tierra del Fuego</t>
  </si>
  <si>
    <t>Superior</t>
  </si>
  <si>
    <t>Jefe/a de Trabajos Prácticos</t>
  </si>
  <si>
    <t>4to año</t>
  </si>
  <si>
    <t>Técnico principal</t>
  </si>
  <si>
    <t>Tucumán</t>
  </si>
  <si>
    <t>Principal</t>
  </si>
  <si>
    <t>5to año</t>
  </si>
  <si>
    <t>Profesional asistente</t>
  </si>
  <si>
    <t>Profesional adjunto</t>
  </si>
  <si>
    <t>Profesional principal</t>
  </si>
  <si>
    <t>Dedicaciones universitarias</t>
  </si>
  <si>
    <t>Ejemplo de uso:</t>
  </si>
  <si>
    <t>Exclusiva</t>
  </si>
  <si>
    <t>Tipo:</t>
  </si>
  <si>
    <t>Investigador docente universidad asiento en PBA</t>
  </si>
  <si>
    <t>Semi exclusiva</t>
  </si>
  <si>
    <t>Cat:</t>
  </si>
  <si>
    <t>Simple</t>
  </si>
  <si>
    <t>Dedicación</t>
  </si>
  <si>
    <t>Categoría incentivos:</t>
  </si>
  <si>
    <r>
      <rPr>
        <sz val="10"/>
        <rFont val="Encode Sans"/>
        <family val="2"/>
      </rPr>
      <t xml:space="preserve">Ver </t>
    </r>
    <r>
      <rPr>
        <sz val="10"/>
        <color rgb="FF0000FF"/>
        <rFont val="Encode Sans"/>
        <family val="2"/>
      </rPr>
      <t>aquí</t>
    </r>
    <r>
      <rPr>
        <sz val="10"/>
        <rFont val="Encode Sans"/>
        <family val="2"/>
      </rPr>
      <t xml:space="preserve"> para la lógica.</t>
    </r>
  </si>
  <si>
    <t>Categorías programa incentivos</t>
  </si>
  <si>
    <t>Institución?</t>
  </si>
  <si>
    <t>I</t>
  </si>
  <si>
    <t>II</t>
  </si>
  <si>
    <t>III</t>
  </si>
  <si>
    <t>IV</t>
  </si>
  <si>
    <t>V</t>
  </si>
  <si>
    <t>Esta solapa no va al público, tiene instrucciones internas.</t>
  </si>
  <si>
    <t>En la primera solapa hay unas filas ocultas que tienen variables que son referenciadas en el resto del doc.</t>
  </si>
  <si>
    <t>Las celdas de ingreso de datos deben marcarse como desprotegidas (dentro de propiedades de la celda → cell protection).</t>
  </si>
  <si>
    <t>Luego se protege toda la solapa.</t>
  </si>
  <si>
    <t>La columna B, oculta, tiene los códigos para luego leer la data.</t>
  </si>
  <si>
    <t xml:space="preserve">Hay una solapa oculta llamada “Datos internos”, que tiene las listas de selección, etc. Para desocultarla se puede ir al navegador (View → Navigator) y accederla desde ahí. </t>
  </si>
  <si>
    <t>O botón derecho en otra solapa desprotegida y opción Show Sheet.</t>
  </si>
  <si>
    <t>Cálculo del “hash”</t>
  </si>
  <si>
    <t>Para cada solapa X se define un rango con el nombre “datos_solapa_X” que tiene a las celdas que tienen datos.</t>
  </si>
  <si>
    <t>Los/las abajo firmantes, investigador/a responsable del proyecto "Revista digital de temas muy importantes" y directores/as de tareas y del centro científico donde dicho proyecto se radican, declaran conocer las bases de la convocatoria, las normas vigentes en el presente concurso y asumen su compromiso con respecto a las responsabilidades legales que surgen de acuerdo al subsidio solicitado.</t>
  </si>
  <si>
    <t>Asistente2</t>
  </si>
  <si>
    <t>Asistente3</t>
  </si>
  <si>
    <t>Columna4</t>
  </si>
  <si>
    <t>Luego en la portada se concatenan y se calcula el “hash”.</t>
  </si>
  <si>
    <t xml:space="preserve">Contraseña utilizada: </t>
  </si>
  <si>
    <r>
      <t xml:space="preserve">Ante dudas sobre las categorías puede consultar el
</t>
    </r>
    <r>
      <rPr>
        <sz val="12"/>
        <color rgb="FF0000FF"/>
        <rFont val="Segoe UI"/>
        <family val="2"/>
      </rPr>
      <t>Manual Único para la Rendición de Subsidios</t>
    </r>
    <r>
      <rPr>
        <sz val="12"/>
        <rFont val="Segoe UI"/>
        <family val="2"/>
      </rPr>
      <t>.</t>
    </r>
  </si>
  <si>
    <r>
      <t xml:space="preserve">RUBRO
</t>
    </r>
    <r>
      <rPr>
        <b/>
        <sz val="12"/>
        <rFont val="Segoe UI"/>
        <family val="2"/>
      </rPr>
      <t>(Sólo gastos corrientes)</t>
    </r>
  </si>
  <si>
    <t>1.2-MS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</si>
</sst>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2C0A]#,##0.00;[Red]\([$$-2C0A]#,##0.00\)"/>
    <numFmt numFmtId="165" formatCode="dd/mm/yy"/>
    <numFmt numFmtId="166" formatCode="dd/mm/yyyy"/>
    <numFmt numFmtId="167" formatCode="#\-########\-#"/>
    <numFmt numFmtId="168" formatCode="&quot;VERDADERO&quot;;&quot;VERDADERO&quot;;&quot;FALSO&quot;"/>
  </numFmts>
  <fonts count="18">
    <font>
      <sz val="10"/>
      <name val="Arial"/>
      <family val="2"/>
    </font>
    <font>
      <sz val="10"/>
      <name val="Encode Sans"/>
      <family val="2"/>
    </font>
    <font>
      <sz val="12"/>
      <name val="Encode Sans"/>
      <family val="2"/>
    </font>
    <font>
      <b/>
      <sz val="12"/>
      <name val="Encode Sans"/>
      <family val="2"/>
    </font>
    <font>
      <b/>
      <sz val="10"/>
      <name val="Encode Sans"/>
      <family val="2"/>
    </font>
    <font>
      <b/>
      <sz val="10"/>
      <name val="Arial"/>
      <family val="2"/>
    </font>
    <font>
      <sz val="10"/>
      <color rgb="FF0000FF"/>
      <name val="Encode Sans"/>
      <family val="2"/>
    </font>
    <font>
      <b/>
      <sz val="14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color rgb="FF0000FF"/>
      <name val="Segoe UI"/>
      <family val="2"/>
    </font>
    <font>
      <sz val="8"/>
      <color rgb="FF0000FF"/>
      <name val="Segoe UI"/>
      <family val="2"/>
    </font>
    <font>
      <sz val="11"/>
      <name val="Segoe UI"/>
      <family val="2"/>
    </font>
    <font>
      <b/>
      <sz val="18"/>
      <name val="Segoe UI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 applyProtection="1">
      <alignment vertical="center"/>
      <protection hidden="1"/>
    </xf>
    <xf numFmtId="0" fontId="4" fillId="0" borderId="0" xfId="0" applyFont="1"/>
    <xf numFmtId="168" fontId="1" fillId="0" borderId="0" xfId="0" applyNumberFormat="1" applyFont="1"/>
    <xf numFmtId="0" fontId="0" fillId="0" borderId="0" xfId="0" applyAlignment="1">
      <alignment horizontal="left"/>
    </xf>
    <xf numFmtId="168" fontId="4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166" fontId="8" fillId="0" borderId="0" xfId="0" applyNumberFormat="1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64" fontId="8" fillId="2" borderId="3" xfId="0" applyNumberFormat="1" applyFont="1" applyFill="1" applyBorder="1" applyProtection="1">
      <protection locked="0"/>
    </xf>
    <xf numFmtId="164" fontId="8" fillId="0" borderId="3" xfId="0" applyNumberFormat="1" applyFont="1" applyBorder="1"/>
    <xf numFmtId="0" fontId="8" fillId="0" borderId="3" xfId="0" applyFont="1" applyBorder="1"/>
    <xf numFmtId="0" fontId="12" fillId="0" borderId="0" xfId="0" applyFont="1"/>
    <xf numFmtId="164" fontId="8" fillId="0" borderId="0" xfId="0" applyNumberFormat="1" applyFont="1"/>
    <xf numFmtId="168" fontId="8" fillId="0" borderId="0" xfId="0" applyNumberFormat="1" applyFont="1"/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2" borderId="2" xfId="0" applyNumberFormat="1" applyFont="1" applyFill="1" applyBorder="1" applyAlignment="1" applyProtection="1">
      <alignment vertical="center" wrapText="1"/>
      <protection locked="0"/>
    </xf>
    <xf numFmtId="3" fontId="10" fillId="2" borderId="2" xfId="0" applyNumberFormat="1" applyFont="1" applyFill="1" applyBorder="1" applyAlignment="1" applyProtection="1">
      <alignment vertical="center" wrapText="1"/>
      <protection locked="0"/>
    </xf>
    <xf numFmtId="166" fontId="10" fillId="2" borderId="2" xfId="0" applyNumberFormat="1" applyFont="1" applyFill="1" applyBorder="1" applyAlignment="1" applyProtection="1">
      <alignment vertical="center" wrapText="1"/>
      <protection locked="0"/>
    </xf>
    <xf numFmtId="167" fontId="10" fillId="2" borderId="2" xfId="0" applyNumberFormat="1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15" fillId="2" borderId="2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hidden="1"/>
    </xf>
    <xf numFmtId="0" fontId="8" fillId="2" borderId="0" xfId="0" applyFont="1" applyFill="1"/>
    <xf numFmtId="0" fontId="8" fillId="0" borderId="0" xfId="0" applyFont="1" applyAlignment="1">
      <alignment horizontal="right"/>
    </xf>
    <xf numFmtId="0" fontId="17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164" fontId="10" fillId="0" borderId="0" xfId="0" applyNumberFormat="1" applyFont="1" applyAlignment="1">
      <alignment horizontal="right" vertical="center"/>
    </xf>
    <xf numFmtId="0" fontId="10" fillId="0" borderId="3" xfId="0" applyFont="1" applyBorder="1"/>
    <xf numFmtId="0" fontId="9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0" xfId="0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c.gba.gob.ar/wp-content/uploads/2021/09/Manual-Unico-Rendicion-de-Subsidio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sk.libreoffice.org/t/how-can-i-create-dynamic-dropdown-in-libreoffice-calc/15283/2https:/ask.libreoffice.org/t/how-can-i-create-dynamic-dropdown-in-libreoffice-calc/1528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topLeftCell="A13" zoomScale="120" zoomScaleNormal="120" workbookViewId="0">
      <selection sqref="A1:F1"/>
    </sheetView>
  </sheetViews>
  <sheetFormatPr baseColWidth="10" defaultColWidth="11.5703125" defaultRowHeight="12.75" customHeight="1"/>
  <cols>
    <col min="1" max="1" width="23.85546875" style="3" customWidth="1"/>
    <col min="2" max="2" width="19" style="3" customWidth="1"/>
    <col min="3" max="16384" width="11.5703125" style="3"/>
  </cols>
  <sheetData>
    <row r="1" spans="1:7" ht="54.95" customHeight="1">
      <c r="A1" s="64" t="str">
        <f>"Subsidios para publicaciones de divulgación científicas y tecnológicas (" &amp; nombre_convocatoria &amp; ")"</f>
        <v>Subsidios para publicaciones de divulgación científicas y tecnológicas (PDCT26)</v>
      </c>
      <c r="B1" s="64"/>
      <c r="C1" s="64"/>
      <c r="D1" s="64"/>
      <c r="E1" s="64"/>
      <c r="F1" s="64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20.25">
      <c r="A3" s="65" t="s">
        <v>0</v>
      </c>
      <c r="B3" s="65"/>
      <c r="C3" s="65"/>
      <c r="D3" s="65"/>
      <c r="E3" s="65"/>
      <c r="F3" s="65"/>
      <c r="G3" s="15"/>
    </row>
    <row r="4" spans="1:7" ht="12.75" customHeight="1">
      <c r="A4" s="15"/>
      <c r="B4" s="15"/>
      <c r="C4" s="15"/>
      <c r="D4" s="15"/>
      <c r="E4" s="15"/>
      <c r="F4" s="15"/>
      <c r="G4" s="15"/>
    </row>
    <row r="5" spans="1:7" ht="20.25">
      <c r="A5" s="14" t="s">
        <v>1</v>
      </c>
      <c r="B5" s="15"/>
      <c r="C5" s="15"/>
      <c r="D5" s="15"/>
      <c r="E5" s="15"/>
      <c r="F5" s="15"/>
      <c r="G5" s="15"/>
    </row>
    <row r="6" spans="1:7" ht="12.75" customHeight="1">
      <c r="A6" s="15"/>
      <c r="B6" s="15"/>
      <c r="C6" s="15"/>
      <c r="D6" s="15"/>
      <c r="E6" s="15"/>
      <c r="F6" s="15"/>
      <c r="G6" s="15"/>
    </row>
    <row r="7" spans="1:7" ht="17.25">
      <c r="A7" s="17" t="s">
        <v>2</v>
      </c>
      <c r="B7" s="15"/>
      <c r="C7" s="15"/>
      <c r="D7" s="15"/>
      <c r="E7" s="15"/>
      <c r="F7" s="15"/>
      <c r="G7" s="15"/>
    </row>
    <row r="8" spans="1:7" ht="17.25">
      <c r="A8" s="17" t="s">
        <v>3</v>
      </c>
      <c r="B8" s="15"/>
      <c r="C8" s="15"/>
      <c r="D8" s="15"/>
      <c r="E8" s="15"/>
      <c r="F8" s="15"/>
      <c r="G8" s="15"/>
    </row>
    <row r="9" spans="1:7" ht="17.25">
      <c r="A9" s="17" t="s">
        <v>4</v>
      </c>
      <c r="B9" s="15"/>
      <c r="C9" s="15"/>
      <c r="D9" s="15"/>
      <c r="E9" s="55"/>
      <c r="F9" s="55"/>
      <c r="G9" s="15"/>
    </row>
    <row r="10" spans="1:7" ht="17.25">
      <c r="A10" s="17" t="s">
        <v>5</v>
      </c>
      <c r="B10" s="15"/>
      <c r="C10" s="15"/>
      <c r="D10" s="15"/>
      <c r="E10" s="15"/>
      <c r="F10" s="15"/>
      <c r="G10" s="15"/>
    </row>
    <row r="11" spans="1:7" ht="17.25">
      <c r="A11" s="17" t="s">
        <v>6</v>
      </c>
      <c r="B11" s="15"/>
      <c r="C11" s="15"/>
      <c r="D11" s="15"/>
      <c r="E11" s="15"/>
      <c r="F11" s="15"/>
      <c r="G11" s="15"/>
    </row>
    <row r="12" spans="1:7" ht="17.25">
      <c r="A12" s="17" t="str">
        <f>IF(OR(ISBLANK(nombres_responsable), ISBLANK(apellidos_responsable)), "", "• Grabe este archivo como formulario-" &amp; nombre_convocatoria &amp; "-" &amp; apellidos_responsable &amp; ".xls")</f>
        <v/>
      </c>
      <c r="B12" s="15"/>
      <c r="C12" s="15"/>
      <c r="D12" s="15"/>
      <c r="E12" s="15"/>
      <c r="F12" s="15"/>
      <c r="G12" s="15"/>
    </row>
    <row r="13" spans="1:7" ht="12.75" customHeight="1">
      <c r="A13" s="15"/>
      <c r="B13" s="15"/>
      <c r="C13" s="15"/>
      <c r="D13" s="15"/>
      <c r="E13" s="15"/>
      <c r="F13" s="15"/>
      <c r="G13" s="15"/>
    </row>
    <row r="14" spans="1:7" ht="17.25">
      <c r="A14" s="48" t="s">
        <v>7</v>
      </c>
      <c r="B14" s="66">
        <f>titulo_publicacion</f>
        <v>0</v>
      </c>
      <c r="C14" s="66"/>
      <c r="D14" s="66"/>
      <c r="E14" s="66"/>
      <c r="F14" s="66"/>
      <c r="G14" s="15"/>
    </row>
    <row r="15" spans="1:7" ht="17.25">
      <c r="A15" s="48" t="s">
        <v>8</v>
      </c>
      <c r="B15" s="67" t="str">
        <f>nombres_responsable &amp; " " &amp; apellidos_responsable</f>
        <v xml:space="preserve"> </v>
      </c>
      <c r="C15" s="67"/>
      <c r="D15" s="67"/>
      <c r="E15" s="67"/>
      <c r="F15" s="67"/>
      <c r="G15" s="15"/>
    </row>
    <row r="16" spans="1:7" ht="17.25">
      <c r="A16" s="48" t="s">
        <v>9</v>
      </c>
      <c r="B16" s="67">
        <f>'Datos generales'!C15</f>
        <v>0</v>
      </c>
      <c r="C16" s="67"/>
      <c r="D16" s="67"/>
      <c r="E16" s="67"/>
      <c r="F16" s="67"/>
      <c r="G16" s="15"/>
    </row>
    <row r="17" spans="1:7" ht="17.25">
      <c r="A17" s="48" t="s">
        <v>10</v>
      </c>
      <c r="B17" s="61">
        <f>Presupuesto!D26</f>
        <v>0</v>
      </c>
      <c r="C17" s="61"/>
      <c r="D17" s="15"/>
      <c r="E17" s="15"/>
      <c r="F17" s="15"/>
      <c r="G17" s="15"/>
    </row>
    <row r="18" spans="1:7" ht="17.25">
      <c r="A18" s="48" t="s">
        <v>11</v>
      </c>
      <c r="B18" s="41">
        <f>'Datos generales'!C19</f>
        <v>0</v>
      </c>
      <c r="C18" s="41"/>
      <c r="D18" s="23"/>
      <c r="E18" s="23"/>
      <c r="F18" s="23"/>
      <c r="G18" s="15"/>
    </row>
    <row r="19" spans="1:7" ht="17.25">
      <c r="A19" s="16" t="s">
        <v>12</v>
      </c>
      <c r="B19" s="56" t="str">
        <f ca="1">DEC2HEX(SUMPRODUCT(   CODE(MID(B20, ROW(INDIRECT("1:" &amp; LEN(B20))), 1)) *   ROW(INDIRECT("1:" &amp; LEN(B20))) ))</f>
        <v>1B12</v>
      </c>
      <c r="C19" s="15"/>
      <c r="D19" s="15"/>
      <c r="E19" s="15"/>
      <c r="F19" s="15"/>
      <c r="G19" s="15"/>
    </row>
    <row r="20" spans="1:7" ht="16.5" hidden="1" customHeight="1">
      <c r="A20" s="16" t="s">
        <v>13</v>
      </c>
      <c r="B20" s="17" t="str">
        <f>_xlfn.TEXTJOIN("-", TRUE(), datos_solapa_datos_generales) &amp;
  _xlfn.TEXTJOIN("-", TRUE(), datos_solapa_presupuesto) &amp;
  _xlfn.TEXTJOIN("-", TRUE(), datos_solapa_descripcion)</f>
        <v>No-No-No0-0-0-0</v>
      </c>
      <c r="C20" s="15"/>
      <c r="D20" s="15"/>
      <c r="E20" s="15"/>
      <c r="F20" s="15"/>
      <c r="G20" s="15"/>
    </row>
    <row r="21" spans="1:7" ht="14.25">
      <c r="A21" s="62" t="str">
        <f>Presupuesto!A27</f>
        <v/>
      </c>
      <c r="B21" s="62"/>
      <c r="C21" s="62"/>
      <c r="D21" s="62"/>
      <c r="E21" s="62"/>
      <c r="F21" s="15"/>
      <c r="G21" s="15"/>
    </row>
    <row r="22" spans="1:7" ht="14.25">
      <c r="A22" s="15" t="str">
        <f>'Datos generales'!A72</f>
        <v>❌ CUIDADO: hay campos obligatorios sin completar aún.</v>
      </c>
      <c r="B22" s="15"/>
      <c r="C22" s="15"/>
      <c r="D22" s="15"/>
      <c r="E22" s="15"/>
      <c r="F22" s="15"/>
      <c r="G22" s="15"/>
    </row>
    <row r="23" spans="1:7" ht="12.75" customHeight="1">
      <c r="A23" s="15"/>
      <c r="B23" s="15"/>
      <c r="C23" s="15"/>
      <c r="D23" s="15"/>
      <c r="E23" s="15"/>
      <c r="F23" s="15"/>
      <c r="G23" s="15"/>
    </row>
    <row r="24" spans="1:7" ht="14.25">
      <c r="A24" s="15" t="s">
        <v>14</v>
      </c>
      <c r="B24" s="15"/>
      <c r="C24" s="15"/>
      <c r="D24" s="15"/>
      <c r="E24" s="15"/>
      <c r="F24" s="15"/>
      <c r="G24" s="15"/>
    </row>
    <row r="25" spans="1:7" ht="14.25">
      <c r="A25" s="15" t="s">
        <v>15</v>
      </c>
      <c r="B25" s="15"/>
      <c r="C25" s="15"/>
      <c r="D25" s="15"/>
      <c r="E25" s="15"/>
      <c r="F25" s="15"/>
      <c r="G25" s="15"/>
    </row>
    <row r="26" spans="1:7" ht="12.75" customHeight="1">
      <c r="A26" s="15"/>
      <c r="B26" s="15"/>
      <c r="C26" s="15"/>
      <c r="D26" s="15"/>
      <c r="E26" s="15"/>
      <c r="F26" s="15"/>
      <c r="G26" s="15"/>
    </row>
    <row r="27" spans="1:7" ht="14.25">
      <c r="A27" s="15" t="s">
        <v>16</v>
      </c>
      <c r="B27" s="15"/>
      <c r="C27" s="15"/>
      <c r="D27" s="15"/>
      <c r="E27" s="15"/>
      <c r="F27" s="15"/>
      <c r="G27" s="15"/>
    </row>
    <row r="28" spans="1:7" ht="12.75" customHeight="1">
      <c r="A28" s="15"/>
      <c r="B28" s="15"/>
      <c r="C28" s="15"/>
      <c r="D28" s="15"/>
      <c r="E28" s="15"/>
      <c r="F28" s="15"/>
      <c r="G28" s="15"/>
    </row>
    <row r="29" spans="1:7" ht="12.75" customHeight="1">
      <c r="A29" s="15"/>
      <c r="B29" s="15"/>
      <c r="C29" s="15"/>
      <c r="D29" s="15"/>
      <c r="E29" s="15"/>
      <c r="F29" s="15"/>
      <c r="G29" s="15"/>
    </row>
    <row r="30" spans="1:7" ht="14.25">
      <c r="A30" s="15"/>
      <c r="B30" s="63"/>
      <c r="C30" s="63"/>
      <c r="D30" s="15"/>
      <c r="E30" s="60" t="str">
        <f>nombres_responsable &amp; " " &amp; apellidos_responsable</f>
        <v xml:space="preserve"> </v>
      </c>
      <c r="F30" s="60"/>
      <c r="G30" s="15"/>
    </row>
    <row r="31" spans="1:7" ht="14.25">
      <c r="A31" s="15"/>
      <c r="B31" s="59" t="s">
        <v>17</v>
      </c>
      <c r="C31" s="59"/>
      <c r="D31" s="15"/>
      <c r="E31" s="59" t="s">
        <v>18</v>
      </c>
      <c r="F31" s="59"/>
      <c r="G31" s="15"/>
    </row>
    <row r="32" spans="1:7" ht="12.75" customHeight="1">
      <c r="A32" s="15"/>
      <c r="B32" s="15"/>
      <c r="C32" s="15"/>
      <c r="D32" s="15"/>
      <c r="E32" s="15"/>
      <c r="F32" s="15"/>
      <c r="G32" s="15"/>
    </row>
    <row r="33" spans="1:7" ht="14.25">
      <c r="A33" s="15" t="s">
        <v>19</v>
      </c>
      <c r="B33" s="15"/>
      <c r="C33" s="15"/>
      <c r="D33" s="15"/>
      <c r="E33" s="15"/>
      <c r="F33" s="15"/>
      <c r="G33" s="15"/>
    </row>
    <row r="34" spans="1:7" ht="12.75" customHeight="1">
      <c r="A34" s="15"/>
      <c r="B34" s="15"/>
      <c r="C34" s="15"/>
      <c r="D34" s="15"/>
      <c r="E34" s="15"/>
      <c r="F34" s="15"/>
      <c r="G34" s="15"/>
    </row>
    <row r="35" spans="1:7" ht="12.75" customHeight="1">
      <c r="A35" s="15"/>
      <c r="B35" s="15"/>
      <c r="C35" s="15"/>
      <c r="D35" s="15"/>
      <c r="E35" s="15"/>
      <c r="F35" s="15"/>
      <c r="G35" s="15"/>
    </row>
    <row r="36" spans="1:7" ht="14.25">
      <c r="A36" s="15"/>
      <c r="B36" s="20"/>
      <c r="C36" s="15"/>
      <c r="D36" s="15"/>
      <c r="E36" s="58"/>
      <c r="F36" s="58"/>
      <c r="G36" s="15"/>
    </row>
    <row r="37" spans="1:7" ht="14.25">
      <c r="A37" s="15"/>
      <c r="B37" s="59" t="s">
        <v>17</v>
      </c>
      <c r="C37" s="59"/>
      <c r="D37" s="15"/>
      <c r="E37" s="59" t="s">
        <v>18</v>
      </c>
      <c r="F37" s="59"/>
      <c r="G37" s="15"/>
    </row>
    <row r="38" spans="1:7" ht="12.75" customHeight="1">
      <c r="A38" s="15"/>
      <c r="B38" s="15"/>
      <c r="C38" s="15"/>
      <c r="D38" s="15"/>
      <c r="E38" s="15"/>
      <c r="F38" s="15"/>
      <c r="G38" s="15"/>
    </row>
    <row r="39" spans="1:7" ht="14.25">
      <c r="A39" s="15" t="s">
        <v>20</v>
      </c>
      <c r="B39" s="15"/>
      <c r="C39" s="15"/>
      <c r="D39" s="15"/>
      <c r="E39" s="15"/>
      <c r="F39" s="15"/>
      <c r="G39" s="15"/>
    </row>
    <row r="40" spans="1:7" ht="12.75" customHeight="1">
      <c r="A40" s="15"/>
      <c r="B40" s="15"/>
      <c r="C40" s="15"/>
      <c r="D40" s="15"/>
      <c r="E40" s="15"/>
      <c r="F40" s="15"/>
      <c r="G40" s="15"/>
    </row>
    <row r="41" spans="1:7" ht="12.75" customHeight="1">
      <c r="A41" s="15"/>
      <c r="B41" s="15"/>
      <c r="C41" s="15"/>
      <c r="D41" s="15"/>
      <c r="E41" s="15"/>
      <c r="F41" s="15"/>
      <c r="G41" s="15"/>
    </row>
    <row r="42" spans="1:7" ht="14.25">
      <c r="A42" s="15"/>
      <c r="B42" s="20"/>
      <c r="C42" s="15"/>
      <c r="D42" s="15"/>
      <c r="E42" s="60" t="str">
        <f>'Datos generales'!C48 &amp; " " &amp;'Datos generales'!C47</f>
        <v xml:space="preserve"> </v>
      </c>
      <c r="F42" s="60"/>
      <c r="G42" s="15"/>
    </row>
    <row r="43" spans="1:7" ht="14.25">
      <c r="A43" s="15"/>
      <c r="B43" s="59" t="s">
        <v>17</v>
      </c>
      <c r="C43" s="59"/>
      <c r="D43" s="15"/>
      <c r="E43" s="59" t="s">
        <v>18</v>
      </c>
      <c r="F43" s="59"/>
      <c r="G43" s="15"/>
    </row>
    <row r="44" spans="1:7" ht="12.75" customHeight="1">
      <c r="A44" s="15"/>
      <c r="B44" s="15"/>
      <c r="C44" s="15"/>
      <c r="D44" s="15"/>
      <c r="E44" s="15"/>
      <c r="F44" s="15"/>
      <c r="G44" s="15"/>
    </row>
    <row r="45" spans="1:7" ht="14.25">
      <c r="A45" s="57" t="str">
        <f>"Versión form: " &amp; version_form</f>
        <v>Versión form: 1.2-MS</v>
      </c>
      <c r="B45" s="15"/>
      <c r="C45" s="15"/>
      <c r="D45" s="15"/>
      <c r="E45" s="15"/>
      <c r="F45" s="15"/>
      <c r="G45" s="15"/>
    </row>
    <row r="46" spans="1:7" ht="14.25">
      <c r="A46" s="15"/>
      <c r="B46" s="15"/>
      <c r="C46" s="15"/>
      <c r="D46" s="15"/>
      <c r="E46" s="15"/>
      <c r="F46" s="15"/>
      <c r="G46" s="15"/>
    </row>
    <row r="47" spans="1:7" ht="14.25">
      <c r="A47" s="15"/>
      <c r="B47" s="15"/>
      <c r="C47" s="15"/>
      <c r="D47" s="15"/>
      <c r="E47" s="15"/>
      <c r="F47" s="15"/>
      <c r="G47" s="15"/>
    </row>
    <row r="48" spans="1:7" ht="14.25">
      <c r="A48" s="15"/>
      <c r="B48" s="15"/>
      <c r="C48" s="15"/>
      <c r="D48" s="15"/>
      <c r="E48" s="15"/>
      <c r="F48" s="15"/>
      <c r="G48" s="15"/>
    </row>
    <row r="49" spans="1:7" ht="14.25">
      <c r="A49" s="15"/>
      <c r="B49" s="15"/>
      <c r="C49" s="15"/>
      <c r="D49" s="15"/>
      <c r="E49" s="15"/>
      <c r="F49" s="15"/>
      <c r="G49" s="15"/>
    </row>
  </sheetData>
  <sheetProtection algorithmName="SHA-512" hashValue="7yUlKH5VfuiAjLYnhfFgloEG6GJu8ux19hSAqLhDn+SL91qZ52UutOAiy0MZSmj+QkoYfN+RCJ037x0rUcaMng==" saltValue="X33027ntI5/OuKBlEppI3g==" spinCount="100000" sheet="1" objects="1" scenarios="1"/>
  <mergeCells count="17">
    <mergeCell ref="A1:F1"/>
    <mergeCell ref="A3:F3"/>
    <mergeCell ref="B14:F14"/>
    <mergeCell ref="B15:F15"/>
    <mergeCell ref="B16:F16"/>
    <mergeCell ref="B17:C17"/>
    <mergeCell ref="A21:E21"/>
    <mergeCell ref="B30:C30"/>
    <mergeCell ref="E30:F30"/>
    <mergeCell ref="B31:C31"/>
    <mergeCell ref="E31:F31"/>
    <mergeCell ref="E36:F36"/>
    <mergeCell ref="B37:C37"/>
    <mergeCell ref="E37:F37"/>
    <mergeCell ref="E42:F42"/>
    <mergeCell ref="B43:C43"/>
    <mergeCell ref="E43:F43"/>
  </mergeCells>
  <pageMargins left="0.59027777777777801" right="0.59027777777777801" top="0.938194444444445" bottom="0.96666666666666701" header="0.59027777777777801" footer="0.59027777777777801"/>
  <pageSetup paperSize="9" orientation="portrait" useFirstPageNumber="1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showGridLines="0" zoomScale="120" zoomScaleNormal="120" workbookViewId="0">
      <selection activeCell="C70" sqref="C70"/>
    </sheetView>
  </sheetViews>
  <sheetFormatPr baseColWidth="10" defaultColWidth="11.5703125" defaultRowHeight="12.75" customHeight="1"/>
  <cols>
    <col min="1" max="1" width="18.42578125" style="1" customWidth="1"/>
    <col min="2" max="2" width="14.28515625" style="6" hidden="1" customWidth="1"/>
    <col min="3" max="3" width="23.140625" style="2" customWidth="1"/>
    <col min="4" max="4" width="13.28515625" style="2" hidden="1" customWidth="1"/>
    <col min="5" max="5" width="14.7109375" style="2" hidden="1" customWidth="1"/>
    <col min="6" max="6" width="13.140625" style="1" bestFit="1" customWidth="1"/>
    <col min="7" max="7" width="11.5703125" style="1"/>
    <col min="8" max="8" width="16.7109375" style="1" customWidth="1"/>
    <col min="9" max="16384" width="11.5703125" style="1"/>
  </cols>
  <sheetData>
    <row r="1" spans="1:10" ht="20.25">
      <c r="A1" s="14" t="s">
        <v>21</v>
      </c>
      <c r="B1" s="35"/>
      <c r="C1" s="24"/>
      <c r="D1" s="24"/>
      <c r="E1" s="24"/>
      <c r="F1" s="23"/>
      <c r="G1" s="23"/>
      <c r="H1" s="23"/>
      <c r="I1" s="23"/>
      <c r="J1" s="23"/>
    </row>
    <row r="2" spans="1:10" ht="28.5">
      <c r="A2" s="23"/>
      <c r="B2" s="35"/>
      <c r="C2" s="24"/>
      <c r="D2" s="24" t="s">
        <v>22</v>
      </c>
      <c r="E2" s="24" t="s">
        <v>23</v>
      </c>
      <c r="F2" s="25"/>
      <c r="G2" s="25"/>
      <c r="H2" s="23"/>
      <c r="I2" s="23"/>
      <c r="J2" s="23"/>
    </row>
    <row r="3" spans="1:10" ht="17.25">
      <c r="A3" s="36" t="s">
        <v>24</v>
      </c>
      <c r="B3" s="37" t="s">
        <v>25</v>
      </c>
      <c r="C3" s="38"/>
      <c r="D3" s="39" t="b">
        <f>TRUE()</f>
        <v>1</v>
      </c>
      <c r="E3" s="39" t="b">
        <f t="shared" ref="E3:E19" si="0">OR(NOT(D3), NOT(ISBLANK(C3)))</f>
        <v>0</v>
      </c>
      <c r="F3" s="40" t="str">
        <f t="shared" ref="F3:F11" si="1">IF(NOT(ISBLANK(C3)), "✅", texto_completar)</f>
        <v>← completar</v>
      </c>
      <c r="G3" s="41"/>
      <c r="H3" s="41"/>
      <c r="I3" s="23"/>
      <c r="J3" s="23"/>
    </row>
    <row r="4" spans="1:10" ht="17.25">
      <c r="A4" s="36" t="s">
        <v>26</v>
      </c>
      <c r="B4" s="37" t="s">
        <v>27</v>
      </c>
      <c r="C4" s="38"/>
      <c r="D4" s="39" t="b">
        <f>TRUE()</f>
        <v>1</v>
      </c>
      <c r="E4" s="39" t="b">
        <f t="shared" si="0"/>
        <v>0</v>
      </c>
      <c r="F4" s="40" t="str">
        <f t="shared" si="1"/>
        <v>← completar</v>
      </c>
      <c r="G4" s="41"/>
      <c r="H4" s="41"/>
      <c r="I4" s="23"/>
      <c r="J4" s="23"/>
    </row>
    <row r="5" spans="1:10" ht="17.25">
      <c r="A5" s="36" t="s">
        <v>28</v>
      </c>
      <c r="B5" s="37" t="s">
        <v>29</v>
      </c>
      <c r="C5" s="42"/>
      <c r="D5" s="39" t="b">
        <f>TRUE()</f>
        <v>1</v>
      </c>
      <c r="E5" s="39" t="b">
        <f t="shared" si="0"/>
        <v>0</v>
      </c>
      <c r="F5" s="40" t="str">
        <f t="shared" si="1"/>
        <v>← completar</v>
      </c>
      <c r="G5" s="41"/>
      <c r="H5" s="41"/>
      <c r="I5" s="23"/>
      <c r="J5" s="23"/>
    </row>
    <row r="6" spans="1:10" ht="34.5">
      <c r="A6" s="36" t="s">
        <v>30</v>
      </c>
      <c r="B6" s="37" t="s">
        <v>31</v>
      </c>
      <c r="C6" s="43"/>
      <c r="D6" s="39" t="b">
        <f>TRUE()</f>
        <v>1</v>
      </c>
      <c r="E6" s="39" t="b">
        <f t="shared" si="0"/>
        <v>0</v>
      </c>
      <c r="F6" s="40" t="str">
        <f t="shared" si="1"/>
        <v>← completar</v>
      </c>
      <c r="G6" s="23" t="s">
        <v>32</v>
      </c>
      <c r="H6" s="23"/>
      <c r="I6" s="23"/>
      <c r="J6" s="23"/>
    </row>
    <row r="7" spans="1:10" ht="34.5">
      <c r="A7" s="36" t="s">
        <v>33</v>
      </c>
      <c r="B7" s="37" t="s">
        <v>34</v>
      </c>
      <c r="C7" s="44"/>
      <c r="D7" s="39" t="b">
        <f>TRUE()</f>
        <v>1</v>
      </c>
      <c r="E7" s="39" t="b">
        <f t="shared" si="0"/>
        <v>0</v>
      </c>
      <c r="F7" s="40" t="str">
        <f t="shared" si="1"/>
        <v>← completar</v>
      </c>
      <c r="G7" s="23" t="s">
        <v>35</v>
      </c>
      <c r="H7" s="23"/>
      <c r="I7" s="23"/>
      <c r="J7" s="23"/>
    </row>
    <row r="8" spans="1:10" ht="17.25">
      <c r="A8" s="36" t="s">
        <v>36</v>
      </c>
      <c r="B8" s="37" t="s">
        <v>37</v>
      </c>
      <c r="C8" s="45"/>
      <c r="D8" s="39" t="b">
        <f>TRUE()</f>
        <v>1</v>
      </c>
      <c r="E8" s="39" t="b">
        <f t="shared" si="0"/>
        <v>0</v>
      </c>
      <c r="F8" s="40" t="str">
        <f t="shared" si="1"/>
        <v>← completar</v>
      </c>
      <c r="G8" s="23" t="s">
        <v>32</v>
      </c>
      <c r="H8" s="23"/>
      <c r="I8" s="23"/>
      <c r="J8" s="23"/>
    </row>
    <row r="9" spans="1:10" ht="34.5">
      <c r="A9" s="36" t="s">
        <v>38</v>
      </c>
      <c r="B9" s="37" t="s">
        <v>39</v>
      </c>
      <c r="C9" s="38"/>
      <c r="D9" s="39" t="b">
        <f>TRUE()</f>
        <v>1</v>
      </c>
      <c r="E9" s="39" t="b">
        <f t="shared" si="0"/>
        <v>0</v>
      </c>
      <c r="F9" s="40" t="str">
        <f t="shared" si="1"/>
        <v>← completar</v>
      </c>
      <c r="G9" s="23"/>
      <c r="H9" s="23"/>
      <c r="I9" s="23"/>
      <c r="J9" s="23"/>
    </row>
    <row r="10" spans="1:10" ht="17.25">
      <c r="A10" s="36" t="s">
        <v>40</v>
      </c>
      <c r="B10" s="37" t="s">
        <v>41</v>
      </c>
      <c r="C10" s="38"/>
      <c r="D10" s="39" t="b">
        <f>TRUE()</f>
        <v>1</v>
      </c>
      <c r="E10" s="39" t="b">
        <f t="shared" si="0"/>
        <v>0</v>
      </c>
      <c r="F10" s="40" t="str">
        <f t="shared" si="1"/>
        <v>← completar</v>
      </c>
      <c r="G10" s="23"/>
      <c r="H10" s="23"/>
      <c r="I10" s="23"/>
      <c r="J10" s="23"/>
    </row>
    <row r="11" spans="1:10" ht="17.25">
      <c r="A11" s="26" t="s">
        <v>42</v>
      </c>
      <c r="B11" s="37" t="s">
        <v>43</v>
      </c>
      <c r="C11" s="38"/>
      <c r="D11" s="39" t="b">
        <f>TRUE()</f>
        <v>1</v>
      </c>
      <c r="E11" s="39" t="b">
        <f t="shared" si="0"/>
        <v>0</v>
      </c>
      <c r="F11" s="40" t="str">
        <f t="shared" si="1"/>
        <v>← completar</v>
      </c>
      <c r="G11" s="23"/>
      <c r="H11" s="23"/>
      <c r="I11" s="23"/>
      <c r="J11" s="23"/>
    </row>
    <row r="12" spans="1:10" ht="28.5" customHeight="1">
      <c r="A12" s="36" t="s">
        <v>44</v>
      </c>
      <c r="B12" s="37" t="s">
        <v>45</v>
      </c>
      <c r="C12" s="38"/>
      <c r="D12" s="39" t="b">
        <f>_xlfn.IFNA(HLOOKUP(C$10, datos_requeridos_por_tipo_de_beneficiario, 2, FALSE()), FALSE())</f>
        <v>0</v>
      </c>
      <c r="E12" s="39" t="b">
        <f t="shared" si="0"/>
        <v>1</v>
      </c>
      <c r="F12" s="40" t="str">
        <f>IF(E12, "✅", texto_completar)</f>
        <v>✅</v>
      </c>
      <c r="G12" s="71" t="str">
        <f>IF(NOT(D12), "Información no requerida para la categoría seleccionada.", "")</f>
        <v>Información no requerida para la categoría seleccionada.</v>
      </c>
      <c r="H12" s="71"/>
      <c r="I12" s="23"/>
      <c r="J12" s="23"/>
    </row>
    <row r="13" spans="1:10" ht="34.5">
      <c r="A13" s="36" t="s">
        <v>46</v>
      </c>
      <c r="B13" s="37" t="s">
        <v>47</v>
      </c>
      <c r="C13" s="38"/>
      <c r="D13" s="39" t="b">
        <f>_xlfn.IFNA(HLOOKUP(C$10, datos_requeridos_por_tipo_de_beneficiario, 2, FALSE()), FALSE())</f>
        <v>0</v>
      </c>
      <c r="E13" s="39" t="b">
        <f t="shared" si="0"/>
        <v>1</v>
      </c>
      <c r="F13" s="40" t="str">
        <f>IF(E13, "✅", texto_completar)</f>
        <v>✅</v>
      </c>
      <c r="G13" s="71" t="str">
        <f>IF(NOT(D13), "Información no requerida para la categoría seleccionada.", "")</f>
        <v>Información no requerida para la categoría seleccionada.</v>
      </c>
      <c r="H13" s="71"/>
      <c r="I13" s="23"/>
      <c r="J13" s="23"/>
    </row>
    <row r="14" spans="1:10" ht="24.75" customHeight="1">
      <c r="A14" s="36" t="s">
        <v>48</v>
      </c>
      <c r="B14" s="37" t="s">
        <v>49</v>
      </c>
      <c r="C14" s="38"/>
      <c r="D14" s="39" t="b">
        <f>_xlfn.IFNA(HLOOKUP(C$10, datos_requeridos_por_tipo_de_beneficiario, 3, FALSE()), FALSE())</f>
        <v>0</v>
      </c>
      <c r="E14" s="39" t="b">
        <f t="shared" si="0"/>
        <v>1</v>
      </c>
      <c r="F14" s="40" t="str">
        <f>IF(E14, "✅", texto_completar)</f>
        <v>✅</v>
      </c>
      <c r="G14" s="71" t="str">
        <f>IF(NOT(D13), "Información no requerida para la categoría seleccionada.", "Institución que le asignó la categoría de investigador/a. Ejemplo: INTA, INTI, UNLP, UNCPBA, etc.")</f>
        <v>Información no requerida para la categoría seleccionada.</v>
      </c>
      <c r="H14" s="71"/>
      <c r="I14" s="23"/>
      <c r="J14" s="23"/>
    </row>
    <row r="15" spans="1:10" ht="31.9" customHeight="1">
      <c r="A15" s="36" t="s">
        <v>9</v>
      </c>
      <c r="B15" s="37" t="s">
        <v>50</v>
      </c>
      <c r="C15" s="38"/>
      <c r="D15" s="39" t="b">
        <f>TRUE()</f>
        <v>1</v>
      </c>
      <c r="E15" s="39" t="b">
        <f t="shared" si="0"/>
        <v>0</v>
      </c>
      <c r="F15" s="40" t="str">
        <f>IF(NOT(ISBLANK(C15)), "✅", texto_completar)</f>
        <v>← completar</v>
      </c>
      <c r="G15" s="62" t="s">
        <v>51</v>
      </c>
      <c r="H15" s="62"/>
      <c r="I15" s="23"/>
      <c r="J15" s="23"/>
    </row>
    <row r="16" spans="1:10" ht="34.5">
      <c r="A16" s="36" t="s">
        <v>52</v>
      </c>
      <c r="B16" s="37" t="s">
        <v>53</v>
      </c>
      <c r="C16" s="38"/>
      <c r="D16" s="39" t="b">
        <f>FALSE()</f>
        <v>0</v>
      </c>
      <c r="E16" s="39" t="b">
        <f t="shared" si="0"/>
        <v>1</v>
      </c>
      <c r="F16" s="40" t="str">
        <f>IF(NOT(ISBLANK(C16)), "✅", texto_completar)</f>
        <v>← completar</v>
      </c>
      <c r="G16" s="19"/>
      <c r="H16" s="23"/>
      <c r="I16" s="23"/>
      <c r="J16" s="23"/>
    </row>
    <row r="17" spans="1:10" ht="17.25">
      <c r="A17" s="36" t="s">
        <v>54</v>
      </c>
      <c r="B17" s="37" t="s">
        <v>55</v>
      </c>
      <c r="C17" s="38"/>
      <c r="D17" s="39" t="b">
        <f>TRUE()</f>
        <v>1</v>
      </c>
      <c r="E17" s="39" t="b">
        <f t="shared" si="0"/>
        <v>0</v>
      </c>
      <c r="F17" s="40" t="str">
        <f>IF(NOT(ISBLANK(C17)), "✅", texto_completar)</f>
        <v>← completar</v>
      </c>
      <c r="G17" s="19"/>
      <c r="H17" s="23"/>
      <c r="I17" s="23"/>
      <c r="J17" s="23"/>
    </row>
    <row r="18" spans="1:10" ht="34.5">
      <c r="A18" s="36" t="s">
        <v>56</v>
      </c>
      <c r="B18" s="37" t="s">
        <v>57</v>
      </c>
      <c r="C18" s="46"/>
      <c r="D18" s="39" t="b">
        <f>TRUE()</f>
        <v>1</v>
      </c>
      <c r="E18" s="39" t="b">
        <f t="shared" si="0"/>
        <v>0</v>
      </c>
      <c r="F18" s="47" t="str">
        <f>IF(OR(ISERROR(FIND("@", C18)), ISERROR(FIND(".", C18, FIND("@", C18)))), texto_completar, "✅")</f>
        <v>← completar</v>
      </c>
      <c r="G18" s="15"/>
      <c r="H18" s="23"/>
      <c r="I18" s="23"/>
      <c r="J18" s="23"/>
    </row>
    <row r="19" spans="1:10" ht="40.35" customHeight="1">
      <c r="A19" s="36" t="s">
        <v>11</v>
      </c>
      <c r="B19" s="37" t="s">
        <v>58</v>
      </c>
      <c r="C19" s="38"/>
      <c r="D19" s="39" t="b">
        <f>TRUE()</f>
        <v>1</v>
      </c>
      <c r="E19" s="39" t="b">
        <f t="shared" si="0"/>
        <v>0</v>
      </c>
      <c r="F19" s="40" t="str">
        <f>IF(NOT(ISBLANK(C19)), "✅", texto_completar)</f>
        <v>← completar</v>
      </c>
      <c r="G19" s="62" t="s">
        <v>59</v>
      </c>
      <c r="H19" s="62"/>
      <c r="I19" s="23"/>
      <c r="J19" s="23"/>
    </row>
    <row r="20" spans="1:10" ht="17.25">
      <c r="A20" s="48"/>
      <c r="B20" s="37"/>
      <c r="C20" s="49"/>
      <c r="D20" s="49"/>
      <c r="E20" s="39"/>
      <c r="F20" s="40"/>
      <c r="G20" s="23"/>
      <c r="H20" s="23"/>
      <c r="I20" s="23"/>
      <c r="J20" s="23"/>
    </row>
    <row r="21" spans="1:10" ht="17.25">
      <c r="A21" s="48" t="s">
        <v>60</v>
      </c>
      <c r="B21" s="37"/>
      <c r="C21" s="49"/>
      <c r="D21" s="49"/>
      <c r="E21" s="39"/>
      <c r="F21" s="23"/>
      <c r="G21" s="23" t="s">
        <v>61</v>
      </c>
      <c r="H21" s="23"/>
      <c r="I21" s="23"/>
      <c r="J21" s="23"/>
    </row>
    <row r="22" spans="1:10" ht="17.25">
      <c r="A22" s="48" t="s">
        <v>62</v>
      </c>
      <c r="B22" s="37" t="s">
        <v>63</v>
      </c>
      <c r="C22" s="50"/>
      <c r="D22" s="39" t="b">
        <f>TRUE()</f>
        <v>1</v>
      </c>
      <c r="E22" s="39" t="b">
        <f>OR(NOT(D22), NOT(ISBLANK(C22)))</f>
        <v>0</v>
      </c>
      <c r="F22" s="40" t="str">
        <f>IF(NOT(ISBLANK(C22)), "✅", texto_completar)</f>
        <v>← completar</v>
      </c>
      <c r="G22" s="41"/>
      <c r="H22" s="41"/>
      <c r="I22" s="23"/>
      <c r="J22" s="23"/>
    </row>
    <row r="23" spans="1:10" ht="17.25">
      <c r="A23" s="48" t="s">
        <v>64</v>
      </c>
      <c r="B23" s="37" t="s">
        <v>65</v>
      </c>
      <c r="C23" s="50"/>
      <c r="D23" s="39" t="b">
        <f>TRUE()</f>
        <v>1</v>
      </c>
      <c r="E23" s="39" t="b">
        <f>OR(NOT(D23), NOT(ISBLANK(C23)))</f>
        <v>0</v>
      </c>
      <c r="F23" s="40" t="str">
        <f>IF(NOT(ISBLANK(C23)), "✅", texto_completar)</f>
        <v>← completar</v>
      </c>
      <c r="G23" s="41"/>
      <c r="H23" s="41"/>
      <c r="I23" s="23"/>
      <c r="J23" s="23"/>
    </row>
    <row r="24" spans="1:10" ht="17.25">
      <c r="A24" s="48" t="s">
        <v>66</v>
      </c>
      <c r="B24" s="37" t="s">
        <v>67</v>
      </c>
      <c r="C24" s="50"/>
      <c r="D24" s="39" t="b">
        <f>TRUE()</f>
        <v>1</v>
      </c>
      <c r="E24" s="39" t="b">
        <f>OR(NOT(D24), NOT(ISBLANK(C24)))</f>
        <v>0</v>
      </c>
      <c r="F24" s="40" t="str">
        <f>IF(NOT(ISBLANK(C24)), "✅", texto_completar)</f>
        <v>← completar</v>
      </c>
      <c r="G24" s="41"/>
      <c r="H24" s="41"/>
      <c r="I24" s="23"/>
      <c r="J24" s="23"/>
    </row>
    <row r="25" spans="1:10" ht="17.25">
      <c r="A25" s="48" t="s">
        <v>69</v>
      </c>
      <c r="B25" s="37" t="s">
        <v>70</v>
      </c>
      <c r="C25" s="50"/>
      <c r="D25" s="39" t="b">
        <f>TRUE()</f>
        <v>1</v>
      </c>
      <c r="E25" s="39" t="b">
        <f>OR(NOT(D25), NOT(ISBLANK(C25)))</f>
        <v>0</v>
      </c>
      <c r="F25" s="40" t="str">
        <f>IF(NOT(ISBLANK(C25)), "✅", texto_completar)</f>
        <v>← completar</v>
      </c>
      <c r="G25" s="23" t="s">
        <v>72</v>
      </c>
      <c r="H25" s="41"/>
      <c r="I25" s="23"/>
      <c r="J25" s="23"/>
    </row>
    <row r="26" spans="1:10" ht="17.25">
      <c r="A26" s="48" t="s">
        <v>73</v>
      </c>
      <c r="B26" s="37" t="s">
        <v>74</v>
      </c>
      <c r="C26" s="50"/>
      <c r="D26" s="39" t="b">
        <f>TRUE()</f>
        <v>1</v>
      </c>
      <c r="E26" s="39" t="b">
        <f>OR(NOT(D26), NOT(ISBLANK(C26)))</f>
        <v>0</v>
      </c>
      <c r="F26" s="40" t="str">
        <f>IF(NOT(ISBLANK(C26)), "✅", texto_completar)</f>
        <v>← completar</v>
      </c>
      <c r="G26" s="23"/>
      <c r="H26" s="41"/>
      <c r="I26" s="23"/>
      <c r="J26" s="23"/>
    </row>
    <row r="27" spans="1:10" ht="17.25">
      <c r="A27" s="41"/>
      <c r="B27" s="37"/>
      <c r="C27" s="49"/>
      <c r="D27" s="49"/>
      <c r="E27" s="49"/>
      <c r="F27" s="23"/>
      <c r="G27" s="41"/>
      <c r="H27" s="41"/>
      <c r="I27" s="23"/>
      <c r="J27" s="23"/>
    </row>
    <row r="28" spans="1:10" ht="32.85" customHeight="1">
      <c r="A28" s="69" t="s">
        <v>75</v>
      </c>
      <c r="B28" s="69"/>
      <c r="C28" s="69"/>
      <c r="D28" s="69"/>
      <c r="E28" s="69"/>
      <c r="F28" s="69"/>
      <c r="G28" s="69"/>
      <c r="H28" s="69"/>
      <c r="I28" s="23"/>
      <c r="J28" s="23"/>
    </row>
    <row r="29" spans="1:10" ht="17.25">
      <c r="A29" s="41"/>
      <c r="B29" s="37"/>
      <c r="C29" s="49"/>
      <c r="D29" s="49"/>
      <c r="E29" s="49"/>
      <c r="F29" s="23"/>
      <c r="G29" s="41"/>
      <c r="H29" s="41"/>
      <c r="I29" s="23"/>
      <c r="J29" s="23"/>
    </row>
    <row r="30" spans="1:10" ht="17.25">
      <c r="A30" s="36" t="s">
        <v>24</v>
      </c>
      <c r="B30" s="37" t="s">
        <v>76</v>
      </c>
      <c r="C30" s="38"/>
      <c r="D30" s="39" t="b">
        <f>TRUE()</f>
        <v>1</v>
      </c>
      <c r="E30" s="39" t="b">
        <f t="shared" ref="E30:E38" si="2">OR(NOT(D30), NOT(ISBLANK(C30)))</f>
        <v>0</v>
      </c>
      <c r="F30" s="40" t="str">
        <f t="shared" ref="F30:F37" si="3">IF(NOT(ISBLANK(C30)), "✅", texto_completar)</f>
        <v>← completar</v>
      </c>
      <c r="G30" s="41"/>
      <c r="H30" s="41"/>
      <c r="I30" s="23"/>
      <c r="J30" s="23"/>
    </row>
    <row r="31" spans="1:10" ht="17.25">
      <c r="A31" s="36" t="s">
        <v>26</v>
      </c>
      <c r="B31" s="37" t="s">
        <v>77</v>
      </c>
      <c r="C31" s="38"/>
      <c r="D31" s="39" t="b">
        <f>TRUE()</f>
        <v>1</v>
      </c>
      <c r="E31" s="39" t="b">
        <f t="shared" si="2"/>
        <v>0</v>
      </c>
      <c r="F31" s="40" t="str">
        <f t="shared" si="3"/>
        <v>← completar</v>
      </c>
      <c r="G31" s="41"/>
      <c r="H31" s="41"/>
      <c r="I31" s="23"/>
      <c r="J31" s="23"/>
    </row>
    <row r="32" spans="1:10" ht="17.25">
      <c r="A32" s="36" t="s">
        <v>28</v>
      </c>
      <c r="B32" s="37" t="s">
        <v>78</v>
      </c>
      <c r="C32" s="42"/>
      <c r="D32" s="39" t="b">
        <f>TRUE()</f>
        <v>1</v>
      </c>
      <c r="E32" s="39" t="b">
        <f t="shared" si="2"/>
        <v>0</v>
      </c>
      <c r="F32" s="40" t="str">
        <f t="shared" si="3"/>
        <v>← completar</v>
      </c>
      <c r="G32" s="41"/>
      <c r="H32" s="41"/>
      <c r="I32" s="23"/>
      <c r="J32" s="23"/>
    </row>
    <row r="33" spans="1:10" customFormat="1" ht="34.5">
      <c r="A33" s="36" t="s">
        <v>30</v>
      </c>
      <c r="B33" s="37" t="s">
        <v>79</v>
      </c>
      <c r="C33" s="43"/>
      <c r="D33" s="39" t="b">
        <f>TRUE()</f>
        <v>1</v>
      </c>
      <c r="E33" s="39" t="b">
        <f t="shared" si="2"/>
        <v>0</v>
      </c>
      <c r="F33" s="40" t="str">
        <f t="shared" si="3"/>
        <v>← completar</v>
      </c>
      <c r="G33" s="23" t="s">
        <v>32</v>
      </c>
      <c r="H33" s="23"/>
      <c r="I33" s="23"/>
      <c r="J33" s="23"/>
    </row>
    <row r="34" spans="1:10" ht="17.25">
      <c r="A34" s="36" t="s">
        <v>80</v>
      </c>
      <c r="B34" s="37" t="s">
        <v>81</v>
      </c>
      <c r="C34" s="38"/>
      <c r="D34" s="39" t="b">
        <f>TRUE()</f>
        <v>1</v>
      </c>
      <c r="E34" s="39" t="b">
        <f t="shared" si="2"/>
        <v>0</v>
      </c>
      <c r="F34" s="40" t="str">
        <f t="shared" si="3"/>
        <v>← completar</v>
      </c>
      <c r="G34" s="70" t="s">
        <v>82</v>
      </c>
      <c r="H34" s="70"/>
      <c r="I34" s="23"/>
      <c r="J34" s="23"/>
    </row>
    <row r="35" spans="1:10" ht="31.9" customHeight="1">
      <c r="A35" s="36" t="s">
        <v>9</v>
      </c>
      <c r="B35" s="37" t="s">
        <v>83</v>
      </c>
      <c r="C35" s="38"/>
      <c r="D35" s="39" t="b">
        <f>TRUE()</f>
        <v>1</v>
      </c>
      <c r="E35" s="39" t="b">
        <f t="shared" si="2"/>
        <v>0</v>
      </c>
      <c r="F35" s="40" t="str">
        <f t="shared" si="3"/>
        <v>← completar</v>
      </c>
      <c r="G35" s="62" t="s">
        <v>51</v>
      </c>
      <c r="H35" s="62"/>
      <c r="I35" s="23"/>
      <c r="J35" s="23"/>
    </row>
    <row r="36" spans="1:10" ht="34.5">
      <c r="A36" s="36" t="s">
        <v>52</v>
      </c>
      <c r="B36" s="37" t="s">
        <v>84</v>
      </c>
      <c r="C36" s="38"/>
      <c r="D36" s="39" t="b">
        <f>FALSE()</f>
        <v>0</v>
      </c>
      <c r="E36" s="39" t="b">
        <f t="shared" si="2"/>
        <v>1</v>
      </c>
      <c r="F36" s="40" t="str">
        <f t="shared" si="3"/>
        <v>← completar</v>
      </c>
      <c r="G36" s="19"/>
      <c r="H36" s="23"/>
      <c r="I36" s="23"/>
      <c r="J36" s="23"/>
    </row>
    <row r="37" spans="1:10" ht="17.25">
      <c r="A37" s="36" t="s">
        <v>54</v>
      </c>
      <c r="B37" s="37" t="s">
        <v>85</v>
      </c>
      <c r="C37" s="38"/>
      <c r="D37" s="39" t="b">
        <f>TRUE()</f>
        <v>1</v>
      </c>
      <c r="E37" s="39" t="b">
        <f t="shared" si="2"/>
        <v>0</v>
      </c>
      <c r="F37" s="40" t="str">
        <f t="shared" si="3"/>
        <v>← completar</v>
      </c>
      <c r="G37" s="19"/>
      <c r="H37" s="23"/>
      <c r="I37" s="23"/>
      <c r="J37" s="23"/>
    </row>
    <row r="38" spans="1:10" ht="34.5">
      <c r="A38" s="36" t="s">
        <v>56</v>
      </c>
      <c r="B38" s="37" t="s">
        <v>86</v>
      </c>
      <c r="C38" s="51"/>
      <c r="D38" s="39" t="b">
        <f>TRUE()</f>
        <v>1</v>
      </c>
      <c r="E38" s="39" t="b">
        <f t="shared" si="2"/>
        <v>0</v>
      </c>
      <c r="F38" s="47" t="str">
        <f>IF(OR(ISERROR(FIND("@", C38)), ISERROR(FIND(".", C38, FIND("@", C38)))), texto_completar, "✅")</f>
        <v>← completar</v>
      </c>
      <c r="G38" s="15"/>
      <c r="H38" s="23"/>
      <c r="I38" s="23"/>
      <c r="J38" s="23"/>
    </row>
    <row r="39" spans="1:10" ht="17.25">
      <c r="A39" s="48"/>
      <c r="B39" s="37"/>
      <c r="C39" s="49"/>
      <c r="D39" s="49"/>
      <c r="E39" s="49"/>
      <c r="F39" s="40"/>
      <c r="G39" s="23"/>
      <c r="H39" s="23"/>
      <c r="I39" s="23"/>
      <c r="J39" s="23"/>
    </row>
    <row r="40" spans="1:10" ht="17.25">
      <c r="A40" s="48" t="s">
        <v>60</v>
      </c>
      <c r="B40" s="37"/>
      <c r="C40" s="49"/>
      <c r="D40" s="49"/>
      <c r="E40" s="49"/>
      <c r="F40" s="23"/>
      <c r="G40" s="23" t="s">
        <v>61</v>
      </c>
      <c r="H40" s="23"/>
      <c r="I40" s="23"/>
      <c r="J40" s="23"/>
    </row>
    <row r="41" spans="1:10" ht="17.25">
      <c r="A41" s="48" t="s">
        <v>62</v>
      </c>
      <c r="B41" s="37" t="s">
        <v>87</v>
      </c>
      <c r="C41" s="50"/>
      <c r="D41" s="39" t="b">
        <f>TRUE()</f>
        <v>1</v>
      </c>
      <c r="E41" s="39" t="b">
        <f>OR(NOT(D41), NOT(ISBLANK(C41)))</f>
        <v>0</v>
      </c>
      <c r="F41" s="40" t="str">
        <f>IF(NOT(ISBLANK(C41)), "✅", texto_completar)</f>
        <v>← completar</v>
      </c>
      <c r="G41" s="41"/>
      <c r="H41" s="41"/>
      <c r="I41" s="23"/>
      <c r="J41" s="23"/>
    </row>
    <row r="42" spans="1:10" ht="17.25">
      <c r="A42" s="48" t="s">
        <v>64</v>
      </c>
      <c r="B42" s="37" t="s">
        <v>88</v>
      </c>
      <c r="C42" s="50"/>
      <c r="D42" s="39" t="b">
        <f>TRUE()</f>
        <v>1</v>
      </c>
      <c r="E42" s="39" t="b">
        <f>OR(NOT(D42), NOT(ISBLANK(C42)))</f>
        <v>0</v>
      </c>
      <c r="F42" s="40" t="str">
        <f>IF(NOT(ISBLANK(C42)), "✅", texto_completar)</f>
        <v>← completar</v>
      </c>
      <c r="G42" s="41"/>
      <c r="H42" s="41"/>
      <c r="I42" s="23"/>
      <c r="J42" s="23"/>
    </row>
    <row r="43" spans="1:10" ht="17.25">
      <c r="A43" s="48" t="s">
        <v>66</v>
      </c>
      <c r="B43" s="37" t="s">
        <v>89</v>
      </c>
      <c r="C43" s="50"/>
      <c r="D43" s="39" t="b">
        <f>TRUE()</f>
        <v>1</v>
      </c>
      <c r="E43" s="39" t="b">
        <f>OR(NOT(D43), NOT(ISBLANK(C43)))</f>
        <v>0</v>
      </c>
      <c r="F43" s="40" t="str">
        <f>IF(NOT(ISBLANK(C43)), "✅", texto_completar)</f>
        <v>← completar</v>
      </c>
      <c r="G43" s="41"/>
      <c r="H43" s="41"/>
      <c r="I43" s="23"/>
      <c r="J43" s="23"/>
    </row>
    <row r="44" spans="1:10" ht="17.25">
      <c r="A44" s="48" t="s">
        <v>69</v>
      </c>
      <c r="B44" s="37" t="s">
        <v>90</v>
      </c>
      <c r="C44" s="50"/>
      <c r="D44" s="39" t="b">
        <f>TRUE()</f>
        <v>1</v>
      </c>
      <c r="E44" s="39" t="b">
        <f>OR(NOT(D44), NOT(ISBLANK(C44)))</f>
        <v>0</v>
      </c>
      <c r="F44" s="40" t="str">
        <f>IF(NOT(ISBLANK(C44)), "✅", texto_completar)</f>
        <v>← completar</v>
      </c>
      <c r="G44" s="23" t="s">
        <v>72</v>
      </c>
      <c r="H44" s="41"/>
      <c r="I44" s="23"/>
      <c r="J44" s="23"/>
    </row>
    <row r="45" spans="1:10" ht="17.25">
      <c r="A45" s="48" t="s">
        <v>73</v>
      </c>
      <c r="B45" s="37" t="s">
        <v>91</v>
      </c>
      <c r="C45" s="50"/>
      <c r="D45" s="39" t="b">
        <f>TRUE()</f>
        <v>1</v>
      </c>
      <c r="E45" s="39" t="b">
        <f>OR(NOT(D45), NOT(ISBLANK(C45)))</f>
        <v>0</v>
      </c>
      <c r="F45" s="40" t="str">
        <f>IF(NOT(ISBLANK(C45)), "✅", texto_completar)</f>
        <v>← completar</v>
      </c>
      <c r="G45" s="23"/>
      <c r="H45" s="41"/>
      <c r="I45" s="23"/>
      <c r="J45" s="23"/>
    </row>
    <row r="46" spans="1:10" ht="17.25">
      <c r="A46" s="41"/>
      <c r="B46" s="37"/>
      <c r="C46" s="49"/>
      <c r="D46" s="49"/>
      <c r="E46" s="49"/>
      <c r="F46" s="23"/>
      <c r="G46" s="41"/>
      <c r="H46" s="41"/>
      <c r="I46" s="23"/>
      <c r="J46" s="23"/>
    </row>
    <row r="47" spans="1:10" ht="12.75" customHeight="1">
      <c r="A47" s="23"/>
      <c r="B47" s="35"/>
      <c r="C47" s="24"/>
      <c r="D47" s="24"/>
      <c r="E47" s="24"/>
      <c r="F47" s="23"/>
      <c r="G47" s="23"/>
      <c r="H47" s="23"/>
      <c r="I47" s="23"/>
      <c r="J47" s="23"/>
    </row>
    <row r="48" spans="1:10" ht="20.25">
      <c r="A48" s="14" t="s">
        <v>92</v>
      </c>
      <c r="B48" s="35"/>
      <c r="C48" s="24"/>
      <c r="D48" s="24"/>
      <c r="E48" s="24"/>
      <c r="F48" s="23"/>
      <c r="G48" s="23"/>
      <c r="H48" s="23"/>
      <c r="I48" s="23"/>
      <c r="J48" s="23"/>
    </row>
    <row r="49" spans="1:10" ht="12.75" customHeight="1">
      <c r="A49" s="23"/>
      <c r="B49" s="35"/>
      <c r="C49" s="24"/>
      <c r="D49" s="24"/>
      <c r="E49" s="24"/>
      <c r="F49" s="23"/>
      <c r="G49" s="23"/>
      <c r="H49" s="23"/>
      <c r="I49" s="23"/>
      <c r="J49" s="23"/>
    </row>
    <row r="50" spans="1:10" ht="44.25" customHeight="1">
      <c r="A50" s="48" t="s">
        <v>7</v>
      </c>
      <c r="B50" s="37" t="s">
        <v>93</v>
      </c>
      <c r="C50" s="52"/>
      <c r="D50" s="39" t="b">
        <f>TRUE()</f>
        <v>1</v>
      </c>
      <c r="E50" s="39" t="b">
        <f t="shared" ref="E50:E60" si="4">OR(NOT(D50), NOT(ISBLANK(C50)))</f>
        <v>0</v>
      </c>
      <c r="F50" s="40" t="str">
        <f>IF(NOT(ISBLANK(C50)), "✅", texto_completar)</f>
        <v>← completar</v>
      </c>
      <c r="G50" s="23"/>
      <c r="H50" s="23"/>
      <c r="I50" s="23"/>
      <c r="J50" s="23"/>
    </row>
    <row r="51" spans="1:10" ht="17.25">
      <c r="A51" s="48" t="s">
        <v>94</v>
      </c>
      <c r="B51" s="37" t="s">
        <v>95</v>
      </c>
      <c r="C51" s="38"/>
      <c r="D51" s="39" t="b">
        <f>TRUE()</f>
        <v>1</v>
      </c>
      <c r="E51" s="39" t="b">
        <f t="shared" si="4"/>
        <v>0</v>
      </c>
      <c r="F51" s="40" t="str">
        <f>IF(NOT(ISBLANK(C51)), "✅", texto_completar)</f>
        <v>← completar</v>
      </c>
      <c r="G51" s="23" t="s">
        <v>96</v>
      </c>
      <c r="H51" s="23"/>
      <c r="I51" s="23"/>
      <c r="J51" s="23"/>
    </row>
    <row r="52" spans="1:10" ht="17.25">
      <c r="A52" s="41"/>
      <c r="B52" s="37" t="s">
        <v>97</v>
      </c>
      <c r="C52" s="38"/>
      <c r="D52" s="39" t="b">
        <f>FALSE()</f>
        <v>0</v>
      </c>
      <c r="E52" s="39" t="b">
        <f t="shared" si="4"/>
        <v>1</v>
      </c>
      <c r="F52" s="23"/>
      <c r="G52" s="23"/>
      <c r="H52" s="23"/>
      <c r="I52" s="23"/>
      <c r="J52" s="23"/>
    </row>
    <row r="53" spans="1:10" ht="17.25">
      <c r="A53" s="41"/>
      <c r="B53" s="37" t="s">
        <v>98</v>
      </c>
      <c r="C53" s="38"/>
      <c r="D53" s="39" t="b">
        <f>FALSE()</f>
        <v>0</v>
      </c>
      <c r="E53" s="39" t="b">
        <f t="shared" si="4"/>
        <v>1</v>
      </c>
      <c r="F53" s="23"/>
      <c r="G53" s="23"/>
      <c r="H53" s="23"/>
      <c r="I53" s="23"/>
      <c r="J53" s="23"/>
    </row>
    <row r="54" spans="1:10" ht="17.25">
      <c r="A54" s="41"/>
      <c r="B54" s="37" t="s">
        <v>99</v>
      </c>
      <c r="C54" s="38"/>
      <c r="D54" s="39" t="b">
        <f>FALSE()</f>
        <v>0</v>
      </c>
      <c r="E54" s="39" t="b">
        <f t="shared" si="4"/>
        <v>1</v>
      </c>
      <c r="F54" s="23"/>
      <c r="G54" s="23"/>
      <c r="H54" s="23"/>
      <c r="I54" s="23"/>
      <c r="J54" s="23"/>
    </row>
    <row r="55" spans="1:10" ht="17.25">
      <c r="A55" s="41"/>
      <c r="B55" s="37" t="s">
        <v>100</v>
      </c>
      <c r="C55" s="38"/>
      <c r="D55" s="39" t="b">
        <f>FALSE()</f>
        <v>0</v>
      </c>
      <c r="E55" s="39" t="b">
        <f t="shared" si="4"/>
        <v>1</v>
      </c>
      <c r="F55" s="23"/>
      <c r="G55" s="23"/>
      <c r="H55" s="23"/>
      <c r="I55" s="23"/>
      <c r="J55" s="23"/>
    </row>
    <row r="56" spans="1:10" ht="17.25">
      <c r="A56" s="41"/>
      <c r="B56" s="37" t="s">
        <v>101</v>
      </c>
      <c r="C56" s="38"/>
      <c r="D56" s="39" t="b">
        <f>FALSE()</f>
        <v>0</v>
      </c>
      <c r="E56" s="39" t="b">
        <f t="shared" si="4"/>
        <v>1</v>
      </c>
      <c r="F56" s="23"/>
      <c r="G56" s="23"/>
      <c r="H56" s="23"/>
      <c r="I56" s="23"/>
      <c r="J56" s="23"/>
    </row>
    <row r="57" spans="1:10" ht="17.25">
      <c r="A57" s="41"/>
      <c r="B57" s="37" t="s">
        <v>102</v>
      </c>
      <c r="C57" s="38"/>
      <c r="D57" s="39" t="b">
        <f>FALSE()</f>
        <v>0</v>
      </c>
      <c r="E57" s="39" t="b">
        <f t="shared" si="4"/>
        <v>1</v>
      </c>
      <c r="F57" s="23"/>
      <c r="G57" s="23"/>
      <c r="H57" s="23"/>
      <c r="I57" s="23"/>
      <c r="J57" s="23"/>
    </row>
    <row r="58" spans="1:10" ht="17.25">
      <c r="A58" s="41"/>
      <c r="B58" s="37" t="s">
        <v>103</v>
      </c>
      <c r="C58" s="38"/>
      <c r="D58" s="39" t="b">
        <f>FALSE()</f>
        <v>0</v>
      </c>
      <c r="E58" s="39" t="b">
        <f t="shared" si="4"/>
        <v>1</v>
      </c>
      <c r="F58" s="23"/>
      <c r="G58" s="23"/>
      <c r="H58" s="23"/>
      <c r="I58" s="23"/>
      <c r="J58" s="23"/>
    </row>
    <row r="59" spans="1:10" ht="17.25">
      <c r="A59" s="41"/>
      <c r="B59" s="37" t="s">
        <v>104</v>
      </c>
      <c r="C59" s="38"/>
      <c r="D59" s="39" t="b">
        <f>FALSE()</f>
        <v>0</v>
      </c>
      <c r="E59" s="39" t="b">
        <f t="shared" si="4"/>
        <v>1</v>
      </c>
      <c r="F59" s="23"/>
      <c r="G59" s="23"/>
      <c r="H59" s="23"/>
      <c r="I59" s="23"/>
      <c r="J59" s="23"/>
    </row>
    <row r="60" spans="1:10" ht="17.25">
      <c r="A60" s="41"/>
      <c r="B60" s="37" t="s">
        <v>105</v>
      </c>
      <c r="C60" s="38"/>
      <c r="D60" s="39" t="b">
        <f>FALSE()</f>
        <v>0</v>
      </c>
      <c r="E60" s="39" t="b">
        <f t="shared" si="4"/>
        <v>1</v>
      </c>
      <c r="F60" s="23"/>
      <c r="G60" s="23"/>
      <c r="H60" s="23"/>
      <c r="I60" s="23"/>
      <c r="J60" s="23"/>
    </row>
    <row r="61" spans="1:10" ht="17.25">
      <c r="A61" s="41"/>
      <c r="B61" s="37"/>
      <c r="C61" s="49"/>
      <c r="D61" s="49"/>
      <c r="E61" s="39"/>
      <c r="F61" s="23"/>
      <c r="G61" s="23"/>
      <c r="H61" s="23"/>
      <c r="I61" s="23"/>
      <c r="J61" s="23"/>
    </row>
    <row r="62" spans="1:10" ht="25.15" customHeight="1">
      <c r="A62" s="48" t="s">
        <v>106</v>
      </c>
      <c r="B62" s="37" t="s">
        <v>107</v>
      </c>
      <c r="C62" s="53" t="s">
        <v>108</v>
      </c>
      <c r="D62" s="39" t="b">
        <f>TRUE()</f>
        <v>1</v>
      </c>
      <c r="E62" s="39" t="b">
        <f>OR(NOT(D62), NOT(ISBLANK(C62)))</f>
        <v>1</v>
      </c>
      <c r="F62" s="66" t="s">
        <v>109</v>
      </c>
      <c r="G62" s="66"/>
      <c r="H62" s="66"/>
      <c r="I62" s="23"/>
      <c r="J62" s="23"/>
    </row>
    <row r="63" spans="1:10" ht="16.149999999999999" customHeight="1">
      <c r="A63" s="41"/>
      <c r="B63" s="37" t="s">
        <v>110</v>
      </c>
      <c r="C63" s="53" t="s">
        <v>108</v>
      </c>
      <c r="D63" s="39" t="b">
        <f>TRUE()</f>
        <v>1</v>
      </c>
      <c r="E63" s="39" t="b">
        <f>OR(NOT(D63), NOT(ISBLANK(C63)))</f>
        <v>1</v>
      </c>
      <c r="F63" s="62" t="s">
        <v>111</v>
      </c>
      <c r="G63" s="62"/>
      <c r="H63" s="62"/>
      <c r="I63" s="23"/>
      <c r="J63" s="23"/>
    </row>
    <row r="64" spans="1:10" ht="25.15" customHeight="1">
      <c r="A64" s="41"/>
      <c r="B64" s="37" t="s">
        <v>112</v>
      </c>
      <c r="C64" s="53" t="s">
        <v>108</v>
      </c>
      <c r="D64" s="39" t="b">
        <f>TRUE()</f>
        <v>1</v>
      </c>
      <c r="E64" s="39" t="b">
        <f>OR(NOT(D64), NOT(ISBLANK(C64)))</f>
        <v>1</v>
      </c>
      <c r="F64" s="66" t="s">
        <v>113</v>
      </c>
      <c r="G64" s="66"/>
      <c r="H64" s="66"/>
      <c r="I64" s="23"/>
      <c r="J64" s="23"/>
    </row>
    <row r="65" spans="1:10" ht="17.25">
      <c r="A65" s="41"/>
      <c r="B65" s="37"/>
      <c r="C65" s="49"/>
      <c r="D65" s="49"/>
      <c r="E65" s="39"/>
      <c r="F65" s="23"/>
      <c r="G65" s="23"/>
      <c r="H65" s="23"/>
      <c r="I65" s="23"/>
      <c r="J65" s="23"/>
    </row>
    <row r="66" spans="1:10" ht="17.25">
      <c r="A66" s="48" t="s">
        <v>114</v>
      </c>
      <c r="B66" s="37" t="s">
        <v>115</v>
      </c>
      <c r="C66" s="38"/>
      <c r="D66" s="39" t="b">
        <f>TRUE()</f>
        <v>1</v>
      </c>
      <c r="E66" s="39" t="b">
        <f>OR(NOT(D66), NOT(ISBLANK(C66)))</f>
        <v>0</v>
      </c>
      <c r="F66" s="40" t="str">
        <f>IF(NOT(ISBLANK(C66)), "✅", texto_completar)</f>
        <v>← completar</v>
      </c>
      <c r="G66" s="23"/>
      <c r="H66" s="23"/>
      <c r="I66" s="23"/>
      <c r="J66" s="23"/>
    </row>
    <row r="67" spans="1:10" ht="17.25">
      <c r="A67" s="41"/>
      <c r="B67" s="37" t="s">
        <v>116</v>
      </c>
      <c r="C67" s="38"/>
      <c r="D67" s="39" t="b">
        <f>FALSE()</f>
        <v>0</v>
      </c>
      <c r="E67" s="39" t="b">
        <f>OR(NOT(D67), NOT(ISBLANK(C67)))</f>
        <v>1</v>
      </c>
      <c r="F67" s="40" t="str">
        <f>IF(NOT(ISBLANK(C67)), "✅", texto_completar)</f>
        <v>← completar</v>
      </c>
      <c r="G67" s="23"/>
      <c r="H67" s="23"/>
      <c r="I67" s="23"/>
      <c r="J67" s="23"/>
    </row>
    <row r="68" spans="1:10" ht="17.25">
      <c r="A68" s="41"/>
      <c r="B68" s="37" t="s">
        <v>117</v>
      </c>
      <c r="C68" s="38"/>
      <c r="D68" s="39" t="b">
        <f>FALSE()</f>
        <v>0</v>
      </c>
      <c r="E68" s="39" t="b">
        <f>OR(NOT(D68), NOT(ISBLANK(C68)))</f>
        <v>1</v>
      </c>
      <c r="F68" s="40" t="str">
        <f>IF(NOT(ISBLANK(C68)), "✅", texto_completar)</f>
        <v>← completar</v>
      </c>
      <c r="G68" s="23"/>
      <c r="H68" s="23"/>
      <c r="I68" s="23"/>
      <c r="J68" s="23"/>
    </row>
    <row r="69" spans="1:10" ht="17.25">
      <c r="A69" s="41"/>
      <c r="B69" s="37"/>
      <c r="C69" s="49"/>
      <c r="D69" s="49"/>
      <c r="E69" s="39" t="b">
        <f>OR(NOT(D69), NOT(ISBLANK(C69)))</f>
        <v>1</v>
      </c>
      <c r="F69" s="23"/>
      <c r="G69" s="23"/>
      <c r="H69" s="23"/>
      <c r="I69" s="23"/>
      <c r="J69" s="23"/>
    </row>
    <row r="70" spans="1:10" ht="34.5">
      <c r="A70" s="36" t="s">
        <v>118</v>
      </c>
      <c r="B70" s="37" t="s">
        <v>119</v>
      </c>
      <c r="C70" s="38"/>
      <c r="D70" s="39" t="b">
        <f>TRUE()</f>
        <v>1</v>
      </c>
      <c r="E70" s="39" t="b">
        <f>OR(NOT(D70), NOT(ISBLANK(C70)))</f>
        <v>0</v>
      </c>
      <c r="F70" s="40" t="str">
        <f>IF(NOT(ISBLANK(C70)), "✅", texto_completar)</f>
        <v>← completar</v>
      </c>
      <c r="G70" s="23" t="s">
        <v>72</v>
      </c>
      <c r="H70" s="23"/>
      <c r="I70" s="23"/>
      <c r="J70" s="23"/>
    </row>
    <row r="71" spans="1:10" ht="14.25">
      <c r="A71" s="25"/>
      <c r="B71" s="35"/>
      <c r="C71" s="24"/>
      <c r="D71" s="24"/>
      <c r="E71" s="24"/>
      <c r="F71" s="23"/>
      <c r="G71" s="23"/>
      <c r="H71" s="23"/>
      <c r="I71" s="23"/>
      <c r="J71" s="23"/>
    </row>
    <row r="72" spans="1:10" ht="29.25" customHeight="1">
      <c r="A72" s="68" t="str">
        <f>IF(NOT(E72), "❌ CUIDADO: hay campos obligatorios sin completar aún.", "")</f>
        <v>❌ CUIDADO: hay campos obligatorios sin completar aún.</v>
      </c>
      <c r="B72" s="68"/>
      <c r="C72" s="68"/>
      <c r="D72" s="24"/>
      <c r="E72" s="24" t="b">
        <f>AND(E3:E70)</f>
        <v>0</v>
      </c>
      <c r="F72" s="23"/>
      <c r="G72" s="23"/>
      <c r="H72" s="23"/>
      <c r="I72" s="23"/>
      <c r="J72" s="23"/>
    </row>
    <row r="73" spans="1:10" ht="14.25">
      <c r="A73" s="15"/>
      <c r="B73" s="54"/>
      <c r="C73" s="15"/>
      <c r="D73" s="15"/>
      <c r="E73" s="15"/>
      <c r="F73" s="15"/>
      <c r="G73" s="15"/>
      <c r="H73" s="15"/>
      <c r="I73" s="23"/>
      <c r="J73" s="23"/>
    </row>
    <row r="74" spans="1:10" ht="14.25">
      <c r="A74" s="15"/>
      <c r="B74" s="54"/>
      <c r="C74" s="15"/>
      <c r="D74" s="15"/>
      <c r="E74" s="15"/>
      <c r="F74" s="15"/>
      <c r="G74" s="15"/>
      <c r="H74" s="15"/>
      <c r="I74" s="23"/>
      <c r="J74" s="23"/>
    </row>
    <row r="75" spans="1:10" ht="14.25">
      <c r="A75" s="15"/>
      <c r="B75" s="54"/>
      <c r="C75" s="15"/>
      <c r="D75" s="15"/>
      <c r="E75" s="15"/>
      <c r="F75" s="15"/>
      <c r="G75" s="15"/>
      <c r="H75" s="15"/>
      <c r="I75" s="23"/>
      <c r="J75" s="23"/>
    </row>
    <row r="76" spans="1:10" ht="14.25">
      <c r="A76" s="25"/>
      <c r="B76" s="35"/>
      <c r="C76" s="24"/>
      <c r="D76" s="24"/>
      <c r="E76" s="24"/>
      <c r="F76" s="23"/>
      <c r="G76" s="23"/>
      <c r="H76" s="23"/>
      <c r="I76" s="23"/>
      <c r="J76" s="23"/>
    </row>
    <row r="77" spans="1:10" ht="14.25">
      <c r="A77" s="25"/>
      <c r="B77" s="35"/>
      <c r="C77" s="24"/>
      <c r="D77" s="24"/>
      <c r="E77" s="24"/>
      <c r="F77" s="23"/>
      <c r="G77" s="23"/>
      <c r="H77" s="23"/>
      <c r="I77" s="15"/>
      <c r="J77" s="15"/>
    </row>
    <row r="78" spans="1:10" ht="14.25">
      <c r="A78" s="23"/>
      <c r="B78" s="35"/>
      <c r="C78" s="24"/>
      <c r="D78" s="24"/>
      <c r="E78" s="24"/>
      <c r="F78" s="23"/>
      <c r="G78" s="23"/>
      <c r="H78" s="23"/>
      <c r="I78" s="15"/>
      <c r="J78" s="15"/>
    </row>
    <row r="79" spans="1:10" ht="14.25">
      <c r="A79" s="23"/>
      <c r="B79" s="35"/>
      <c r="C79" s="24"/>
      <c r="D79" s="24"/>
      <c r="E79" s="24"/>
      <c r="F79" s="23"/>
      <c r="G79" s="23"/>
      <c r="H79" s="23"/>
      <c r="I79" s="15"/>
      <c r="J79" s="15"/>
    </row>
    <row r="80" spans="1:10" ht="14.25">
      <c r="A80" s="23"/>
      <c r="B80" s="35"/>
      <c r="C80" s="24"/>
      <c r="D80" s="24"/>
      <c r="E80" s="24"/>
      <c r="F80" s="23"/>
      <c r="G80" s="23"/>
      <c r="H80" s="23"/>
      <c r="I80" s="15"/>
      <c r="J80" s="15"/>
    </row>
    <row r="81" spans="1:10" ht="14.25">
      <c r="A81" s="23"/>
      <c r="B81" s="35"/>
      <c r="C81" s="24"/>
      <c r="D81" s="24"/>
      <c r="E81" s="24"/>
      <c r="F81" s="23"/>
      <c r="G81" s="23"/>
      <c r="H81" s="23"/>
      <c r="I81" s="15"/>
      <c r="J81" s="15"/>
    </row>
    <row r="82" spans="1:10" ht="14.25">
      <c r="A82" s="23"/>
      <c r="B82" s="35"/>
      <c r="C82" s="24"/>
      <c r="D82" s="24"/>
      <c r="E82" s="24"/>
      <c r="F82" s="23"/>
      <c r="G82" s="23"/>
      <c r="H82" s="23"/>
      <c r="I82" s="15"/>
      <c r="J82" s="15"/>
    </row>
    <row r="83" spans="1:10" ht="14.25">
      <c r="A83" s="23"/>
      <c r="B83" s="35"/>
      <c r="C83" s="24"/>
      <c r="D83" s="24"/>
      <c r="E83" s="24"/>
      <c r="F83" s="23"/>
      <c r="G83" s="23"/>
      <c r="H83" s="23"/>
      <c r="I83" s="15"/>
      <c r="J83" s="15"/>
    </row>
    <row r="84" spans="1:10" ht="14.25">
      <c r="A84" s="23"/>
      <c r="B84" s="35"/>
      <c r="C84" s="24"/>
      <c r="D84" s="24"/>
      <c r="E84" s="24"/>
      <c r="F84" s="23"/>
      <c r="G84" s="23"/>
      <c r="H84" s="23"/>
      <c r="I84" s="15"/>
      <c r="J84" s="15"/>
    </row>
    <row r="85" spans="1:10" ht="14.25">
      <c r="A85" s="23"/>
      <c r="B85" s="35"/>
      <c r="C85" s="24"/>
      <c r="D85" s="24"/>
      <c r="E85" s="24"/>
      <c r="F85" s="23"/>
      <c r="G85" s="23"/>
      <c r="H85" s="23"/>
      <c r="I85" s="15"/>
      <c r="J85" s="15"/>
    </row>
    <row r="86" spans="1:10" ht="14.25">
      <c r="A86" s="23"/>
      <c r="B86" s="35"/>
      <c r="C86" s="24"/>
      <c r="D86" s="24"/>
      <c r="E86" s="24"/>
      <c r="F86" s="23"/>
      <c r="G86" s="23"/>
      <c r="H86" s="23"/>
      <c r="I86" s="15"/>
      <c r="J86" s="15"/>
    </row>
    <row r="87" spans="1:10" ht="14.25">
      <c r="A87" s="23"/>
      <c r="B87" s="35"/>
      <c r="C87" s="24"/>
      <c r="D87" s="24"/>
      <c r="E87" s="24"/>
      <c r="F87" s="23"/>
      <c r="G87" s="23"/>
      <c r="H87" s="23"/>
      <c r="I87" s="15"/>
      <c r="J87" s="15"/>
    </row>
    <row r="88" spans="1:10" ht="14.25">
      <c r="A88" s="23"/>
      <c r="B88" s="35"/>
      <c r="C88" s="24"/>
      <c r="D88" s="24"/>
      <c r="E88" s="24"/>
      <c r="F88" s="23"/>
      <c r="G88" s="23"/>
      <c r="H88" s="23"/>
      <c r="I88" s="15"/>
      <c r="J88" s="15"/>
    </row>
    <row r="89" spans="1:10" ht="14.25">
      <c r="A89" s="23"/>
      <c r="B89" s="35"/>
      <c r="C89" s="24"/>
      <c r="D89" s="24"/>
      <c r="E89" s="24"/>
      <c r="F89" s="23"/>
      <c r="G89" s="23"/>
      <c r="H89" s="23"/>
      <c r="I89" s="15"/>
      <c r="J89" s="15"/>
    </row>
    <row r="90" spans="1:10" ht="14.25">
      <c r="A90" s="23"/>
      <c r="B90" s="35"/>
      <c r="C90" s="24"/>
      <c r="D90" s="24"/>
      <c r="E90" s="24"/>
      <c r="F90" s="23"/>
      <c r="G90" s="23"/>
      <c r="H90" s="23"/>
      <c r="I90" s="15"/>
      <c r="J90" s="15"/>
    </row>
    <row r="91" spans="1:10" ht="14.25">
      <c r="A91" s="23"/>
      <c r="B91" s="35"/>
      <c r="C91" s="24"/>
      <c r="D91" s="24"/>
      <c r="E91" s="24"/>
      <c r="F91" s="23"/>
      <c r="G91" s="23"/>
      <c r="H91" s="23"/>
      <c r="I91" s="15"/>
      <c r="J91" s="15"/>
    </row>
    <row r="92" spans="1:10" ht="14.25">
      <c r="A92" s="23"/>
      <c r="B92" s="35"/>
      <c r="C92" s="24"/>
      <c r="D92" s="24"/>
      <c r="E92" s="24"/>
      <c r="F92" s="23"/>
      <c r="G92" s="23"/>
      <c r="H92" s="23"/>
      <c r="I92" s="15"/>
      <c r="J92" s="15"/>
    </row>
    <row r="93" spans="1:10" ht="14.25">
      <c r="A93" s="23"/>
      <c r="B93" s="35"/>
      <c r="C93" s="24"/>
      <c r="D93" s="24"/>
      <c r="E93" s="24"/>
      <c r="F93" s="23"/>
      <c r="G93" s="23"/>
      <c r="H93" s="23"/>
      <c r="I93" s="15"/>
      <c r="J93" s="15"/>
    </row>
    <row r="94" spans="1:10" ht="14.25">
      <c r="A94" s="23"/>
      <c r="B94" s="35"/>
      <c r="C94" s="24"/>
      <c r="D94" s="24"/>
      <c r="E94" s="24"/>
      <c r="F94" s="23"/>
      <c r="G94" s="23"/>
      <c r="H94" s="23"/>
      <c r="I94" s="15"/>
      <c r="J94" s="15"/>
    </row>
    <row r="95" spans="1:10" ht="14.25">
      <c r="A95" s="23"/>
      <c r="B95" s="35"/>
      <c r="C95" s="24"/>
      <c r="D95" s="24"/>
      <c r="E95" s="24"/>
      <c r="F95" s="23"/>
      <c r="G95" s="23"/>
      <c r="H95" s="23"/>
      <c r="I95" s="15"/>
      <c r="J95" s="15"/>
    </row>
  </sheetData>
  <sheetProtection algorithmName="SHA-512" hashValue="AB4xtgGtsG4gJlrmyGcWMfShLZ1fcYfoxgnPpaoAMA8Y+DVaq7my4qhtUXPk3hSuuHVlP2/LBwZDiSaO0HGkbA==" saltValue="sATn2QyN449dIYaZ6Z6PtQ==" spinCount="100000" sheet="1" objects="1" scenarios="1"/>
  <mergeCells count="12">
    <mergeCell ref="G12:H12"/>
    <mergeCell ref="G13:H13"/>
    <mergeCell ref="G14:H14"/>
    <mergeCell ref="G15:H15"/>
    <mergeCell ref="G19:H19"/>
    <mergeCell ref="F64:H64"/>
    <mergeCell ref="A72:C72"/>
    <mergeCell ref="A28:H28"/>
    <mergeCell ref="G34:H34"/>
    <mergeCell ref="G35:H35"/>
    <mergeCell ref="F62:H62"/>
    <mergeCell ref="F63:H63"/>
  </mergeCells>
  <dataValidations count="15">
    <dataValidation type="list" operator="equal" allowBlank="1" showErrorMessage="1" sqref="C5 C32" xr:uid="{00000000-0002-0000-0100-000000000000}">
      <formula1>"DNI,Pasaporte,LE,LC"</formula1>
      <formula2>0</formula2>
    </dataValidation>
    <dataValidation type="whole" allowBlank="1" showErrorMessage="1" error="Ingrese un número de documento válido." sqref="C6 C33" xr:uid="{00000000-0002-0000-0100-000001000000}">
      <formula1>500000</formula1>
      <formula2>100000000</formula2>
    </dataValidation>
    <dataValidation type="date" allowBlank="1" showErrorMessage="1" sqref="C7" xr:uid="{00000000-0002-0000-0100-000002000000}">
      <formula1>2</formula1>
      <formula2>43831</formula2>
    </dataValidation>
    <dataValidation type="whole" allowBlank="1" showErrorMessage="1" error="Ingrese un CUIT o CUIL válido." sqref="C8" xr:uid="{00000000-0002-0000-0100-000003000000}">
      <formula1>0</formula1>
      <formula2>99999999999</formula2>
    </dataValidation>
    <dataValidation type="list" operator="equal" allowBlank="1" showErrorMessage="1" sqref="C10" xr:uid="{00000000-0002-0000-0100-000004000000}">
      <formula1>tipos_de_beneficiarios_habilitados</formula1>
      <formula2>0</formula2>
    </dataValidation>
    <dataValidation type="list" operator="equal" allowBlank="1" showErrorMessage="1" sqref="C11" xr:uid="{00000000-0002-0000-0100-000005000000}">
      <formula1>INDEX(categorias_beneficiarios, , MATCH(C10, tipos_de_beneficiarios_totales, ))</formula1>
      <formula2>0</formula2>
    </dataValidation>
    <dataValidation type="list" operator="equal" allowBlank="1" showErrorMessage="1" sqref="C12" xr:uid="{00000000-0002-0000-0100-000006000000}">
      <formula1>IF(D12, dedicaciones_universitarias, "")</formula1>
      <formula2>0</formula2>
    </dataValidation>
    <dataValidation type="list" operator="equal" allowBlank="1" showErrorMessage="1" sqref="C13" xr:uid="{00000000-0002-0000-0100-000007000000}">
      <formula1>IF(D13, categorias_programa_incentivos, "")</formula1>
      <formula2>0</formula2>
    </dataValidation>
    <dataValidation operator="equal" allowBlank="1" showErrorMessage="1" sqref="C14" xr:uid="{00000000-0002-0000-0100-000008000000}">
      <formula1>0</formula1>
      <formula2>0</formula2>
    </dataValidation>
    <dataValidation operator="equal" allowBlank="1" showErrorMessage="1" error="Introduzca una dirección de correo electrónico válida." sqref="C18 C38" xr:uid="{00000000-0002-0000-0100-000009000000}">
      <formula1>0</formula1>
      <formula2>0</formula2>
    </dataValidation>
    <dataValidation type="list" operator="equal" allowBlank="1" showErrorMessage="1" error="El tipo de beneficiario/a puede ser A o B, revise las bases y condiciones para ver las características de cada uno." sqref="C19" xr:uid="{00000000-0002-0000-0100-00000A000000}">
      <formula1>tipos_de_beneficiarios</formula1>
      <formula2>0</formula2>
    </dataValidation>
    <dataValidation type="list" operator="equal" allowBlank="1" showErrorMessage="1" error="Seleccione una provincia del listado." sqref="C25 C44" xr:uid="{00000000-0002-0000-0100-00000B000000}">
      <formula1>provincias</formula1>
      <formula2>0</formula2>
    </dataValidation>
    <dataValidation type="whole" allowBlank="1" showErrorMessage="1" error="Introduzca un código postal válido." sqref="C26 C45" xr:uid="{00000000-0002-0000-0100-00000C000000}">
      <formula1>1111</formula1>
      <formula2>9999</formula2>
    </dataValidation>
    <dataValidation type="list" operator="equal" allowBlank="1" showErrorMessage="1" sqref="C62:C64" xr:uid="{00000000-0002-0000-0100-00000E000000}">
      <formula1>"No,Sí"</formula1>
      <formula2>0</formula2>
    </dataValidation>
    <dataValidation type="list" operator="equal" allowBlank="1" showErrorMessage="1" sqref="C70" xr:uid="{00000000-0002-0000-0100-00000F000000}">
      <formula1>comisiones_asesoras</formula1>
      <formula2>0</formula2>
    </dataValidation>
  </dataValidation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showGridLines="0" zoomScaleNormal="100" workbookViewId="0">
      <selection activeCell="B9" sqref="B9"/>
    </sheetView>
  </sheetViews>
  <sheetFormatPr baseColWidth="10" defaultColWidth="11.5703125" defaultRowHeight="12.75" customHeight="1"/>
  <cols>
    <col min="1" max="1" width="14.85546875" style="3" customWidth="1"/>
    <col min="2" max="2" width="17.140625" style="3" customWidth="1"/>
    <col min="3" max="3" width="16.7109375" style="3" customWidth="1"/>
    <col min="4" max="5" width="11.5703125" style="3"/>
    <col min="6" max="6" width="13.7109375" style="3" customWidth="1"/>
    <col min="7" max="16384" width="11.5703125" style="3"/>
  </cols>
  <sheetData>
    <row r="1" spans="1:6" ht="20.25">
      <c r="A1" s="14" t="s">
        <v>121</v>
      </c>
      <c r="B1" s="23"/>
      <c r="C1" s="24"/>
      <c r="D1" s="23"/>
      <c r="E1" s="23"/>
      <c r="F1" s="23"/>
    </row>
    <row r="2" spans="1:6" ht="14.25">
      <c r="A2" s="25"/>
      <c r="B2" s="23"/>
      <c r="C2" s="24"/>
      <c r="D2" s="23"/>
      <c r="E2" s="23"/>
      <c r="F2" s="23"/>
    </row>
    <row r="3" spans="1:6" ht="61.5" customHeight="1">
      <c r="A3" s="76" t="s">
        <v>122</v>
      </c>
      <c r="B3" s="76"/>
      <c r="C3" s="76"/>
      <c r="D3" s="76"/>
      <c r="E3" s="76"/>
      <c r="F3" s="76"/>
    </row>
    <row r="4" spans="1:6" ht="46.9" customHeight="1">
      <c r="A4" s="66" t="s">
        <v>265</v>
      </c>
      <c r="B4" s="66"/>
      <c r="C4" s="66"/>
      <c r="D4" s="66"/>
      <c r="E4" s="66"/>
      <c r="F4" s="66"/>
    </row>
    <row r="5" spans="1:6" ht="12.75" customHeight="1">
      <c r="A5" s="15"/>
      <c r="B5" s="15"/>
      <c r="C5" s="15"/>
      <c r="D5" s="15"/>
      <c r="E5" s="15"/>
      <c r="F5" s="15"/>
    </row>
    <row r="6" spans="1:6" ht="24.95" customHeight="1">
      <c r="A6" s="77" t="s">
        <v>266</v>
      </c>
      <c r="B6" s="77"/>
      <c r="C6" s="78" t="s">
        <v>123</v>
      </c>
      <c r="D6" s="78" t="s">
        <v>124</v>
      </c>
      <c r="E6" s="78"/>
      <c r="F6" s="77" t="s">
        <v>125</v>
      </c>
    </row>
    <row r="7" spans="1:6" ht="20.45" customHeight="1">
      <c r="A7" s="77"/>
      <c r="B7" s="77"/>
      <c r="C7" s="78"/>
      <c r="D7" s="27" t="s">
        <v>126</v>
      </c>
      <c r="E7" s="27" t="s">
        <v>127</v>
      </c>
      <c r="F7" s="77"/>
    </row>
    <row r="8" spans="1:6" ht="17.25">
      <c r="A8" s="75" t="s">
        <v>128</v>
      </c>
      <c r="B8" s="75"/>
      <c r="C8" s="75"/>
      <c r="D8" s="75"/>
      <c r="E8" s="75"/>
      <c r="F8" s="75"/>
    </row>
    <row r="9" spans="1:6" ht="14.25">
      <c r="A9" s="28" t="s">
        <v>68</v>
      </c>
      <c r="B9" s="22"/>
      <c r="C9" s="29"/>
      <c r="D9" s="22"/>
      <c r="E9" s="29"/>
      <c r="F9" s="30">
        <f>C9+E9</f>
        <v>0</v>
      </c>
    </row>
    <row r="10" spans="1:6" ht="14.25">
      <c r="A10" s="28" t="s">
        <v>129</v>
      </c>
      <c r="B10" s="22"/>
      <c r="C10" s="29"/>
      <c r="D10" s="22"/>
      <c r="E10" s="29"/>
      <c r="F10" s="30">
        <f>C10+E10</f>
        <v>0</v>
      </c>
    </row>
    <row r="11" spans="1:6" ht="14.25">
      <c r="A11" s="28" t="s">
        <v>130</v>
      </c>
      <c r="B11" s="22"/>
      <c r="C11" s="29"/>
      <c r="D11" s="22"/>
      <c r="E11" s="29"/>
      <c r="F11" s="30">
        <f>C11+E11</f>
        <v>0</v>
      </c>
    </row>
    <row r="12" spans="1:6" ht="14.25">
      <c r="A12" s="72" t="s">
        <v>131</v>
      </c>
      <c r="B12" s="72"/>
      <c r="C12" s="30">
        <f>SUM(C9:C11)</f>
        <v>0</v>
      </c>
      <c r="D12" s="31"/>
      <c r="E12" s="30">
        <f>SUM(E9:E11)</f>
        <v>0</v>
      </c>
      <c r="F12" s="30">
        <f>C12+E12</f>
        <v>0</v>
      </c>
    </row>
    <row r="13" spans="1:6" ht="17.25">
      <c r="A13" s="75" t="s">
        <v>132</v>
      </c>
      <c r="B13" s="75"/>
      <c r="C13" s="75"/>
      <c r="D13" s="75"/>
      <c r="E13" s="75"/>
      <c r="F13" s="75"/>
    </row>
    <row r="14" spans="1:6" ht="14.25">
      <c r="A14" s="28" t="s">
        <v>68</v>
      </c>
      <c r="B14" s="22"/>
      <c r="C14" s="29"/>
      <c r="D14" s="22"/>
      <c r="E14" s="29"/>
      <c r="F14" s="30">
        <f>C14+E14</f>
        <v>0</v>
      </c>
    </row>
    <row r="15" spans="1:6" ht="14.25">
      <c r="A15" s="28" t="s">
        <v>129</v>
      </c>
      <c r="B15" s="22"/>
      <c r="C15" s="29"/>
      <c r="D15" s="22"/>
      <c r="E15" s="29"/>
      <c r="F15" s="30">
        <f>C15+E15</f>
        <v>0</v>
      </c>
    </row>
    <row r="16" spans="1:6" ht="14.25">
      <c r="A16" s="28" t="s">
        <v>130</v>
      </c>
      <c r="B16" s="22"/>
      <c r="C16" s="29"/>
      <c r="D16" s="22"/>
      <c r="E16" s="29"/>
      <c r="F16" s="30">
        <f>C16+E16</f>
        <v>0</v>
      </c>
    </row>
    <row r="17" spans="1:6" ht="14.25">
      <c r="A17" s="72" t="s">
        <v>131</v>
      </c>
      <c r="B17" s="72"/>
      <c r="C17" s="30">
        <f>SUM(C14:C16)</f>
        <v>0</v>
      </c>
      <c r="D17" s="31"/>
      <c r="E17" s="30">
        <f>SUM(E14:E16)</f>
        <v>0</v>
      </c>
      <c r="F17" s="30">
        <f>C17+E17</f>
        <v>0</v>
      </c>
    </row>
    <row r="18" spans="1:6" ht="17.25">
      <c r="A18" s="75" t="s">
        <v>133</v>
      </c>
      <c r="B18" s="75"/>
      <c r="C18" s="75"/>
      <c r="D18" s="75"/>
      <c r="E18" s="75"/>
      <c r="F18" s="75"/>
    </row>
    <row r="19" spans="1:6" ht="14.25">
      <c r="A19" s="28" t="s">
        <v>68</v>
      </c>
      <c r="B19" s="22"/>
      <c r="C19" s="29"/>
      <c r="D19" s="22"/>
      <c r="E19" s="29"/>
      <c r="F19" s="30">
        <f>C19+E19</f>
        <v>0</v>
      </c>
    </row>
    <row r="20" spans="1:6" ht="14.25">
      <c r="A20" s="28" t="s">
        <v>129</v>
      </c>
      <c r="B20" s="22"/>
      <c r="C20" s="29"/>
      <c r="D20" s="22"/>
      <c r="E20" s="29"/>
      <c r="F20" s="30">
        <f>C20+E20</f>
        <v>0</v>
      </c>
    </row>
    <row r="21" spans="1:6" ht="14.25">
      <c r="A21" s="28" t="s">
        <v>130</v>
      </c>
      <c r="B21" s="22"/>
      <c r="C21" s="29"/>
      <c r="D21" s="22"/>
      <c r="E21" s="29"/>
      <c r="F21" s="30">
        <f>C21+E21</f>
        <v>0</v>
      </c>
    </row>
    <row r="22" spans="1:6" ht="14.25">
      <c r="A22" s="72" t="s">
        <v>131</v>
      </c>
      <c r="B22" s="72"/>
      <c r="C22" s="30">
        <f>SUM(C19:C21)</f>
        <v>0</v>
      </c>
      <c r="D22" s="31"/>
      <c r="E22" s="30">
        <f>SUM(E19:E21)</f>
        <v>0</v>
      </c>
      <c r="F22" s="30">
        <f>C22+E22</f>
        <v>0</v>
      </c>
    </row>
    <row r="23" spans="1:6" ht="14.25">
      <c r="A23" s="73" t="s">
        <v>134</v>
      </c>
      <c r="B23" s="73"/>
      <c r="C23" s="30">
        <f>C22+C17+C12</f>
        <v>0</v>
      </c>
      <c r="D23" s="31"/>
      <c r="E23" s="30">
        <f>E22+E17+E12</f>
        <v>0</v>
      </c>
      <c r="F23" s="30">
        <f>F22+F17+F12</f>
        <v>0</v>
      </c>
    </row>
    <row r="24" spans="1:6" ht="12.75" customHeight="1">
      <c r="A24" s="15"/>
      <c r="B24" s="15"/>
      <c r="C24" s="15"/>
      <c r="D24" s="15"/>
      <c r="E24" s="15"/>
      <c r="F24" s="15"/>
    </row>
    <row r="25" spans="1:6" ht="14.25">
      <c r="A25" s="15"/>
      <c r="B25" s="15"/>
      <c r="C25" s="15"/>
      <c r="D25" s="15"/>
      <c r="E25" s="15"/>
      <c r="F25" s="15"/>
    </row>
    <row r="26" spans="1:6" ht="17.25">
      <c r="A26" s="16" t="s">
        <v>135</v>
      </c>
      <c r="B26" s="17"/>
      <c r="C26" s="17"/>
      <c r="D26" s="74">
        <f>C23</f>
        <v>0</v>
      </c>
      <c r="E26" s="74"/>
      <c r="F26" s="74"/>
    </row>
    <row r="27" spans="1:6" ht="14.25">
      <c r="A27" s="32" t="str">
        <f>IF(D26 &gt; E29, "❌ CUIDADO: el monto solicitado excede el máximo permitido.", "")</f>
        <v/>
      </c>
      <c r="B27" s="15"/>
      <c r="C27" s="15"/>
      <c r="D27" s="15"/>
      <c r="E27" s="33"/>
      <c r="F27" s="34"/>
    </row>
    <row r="28" spans="1:6" ht="12.75" customHeight="1">
      <c r="A28" s="15"/>
      <c r="B28" s="15"/>
      <c r="C28" s="15"/>
      <c r="D28" s="15"/>
      <c r="E28" s="15"/>
      <c r="F28" s="15"/>
    </row>
    <row r="29" spans="1:6" ht="17.25">
      <c r="A29" s="16" t="s">
        <v>136</v>
      </c>
      <c r="B29" s="15"/>
      <c r="C29" s="15"/>
      <c r="D29" s="15"/>
      <c r="E29" s="74">
        <f>IF(tipo_beneficiario = "A", 800000, 800000)</f>
        <v>800000</v>
      </c>
      <c r="F29" s="74"/>
    </row>
    <row r="30" spans="1:6" ht="17.25">
      <c r="A30" s="16" t="s">
        <v>137</v>
      </c>
      <c r="B30" s="15"/>
      <c r="C30" s="15"/>
      <c r="D30" s="15"/>
      <c r="E30" s="33"/>
      <c r="F30" s="15"/>
    </row>
    <row r="31" spans="1:6" ht="14.25">
      <c r="A31" s="15"/>
      <c r="B31" s="15"/>
      <c r="C31" s="15"/>
      <c r="D31" s="15"/>
      <c r="E31" s="15"/>
      <c r="F31" s="15"/>
    </row>
  </sheetData>
  <sheetProtection algorithmName="SHA-512" hashValue="cgtELdCZeO0tE1+Z3ipEuZDmP6mfa87xKCwYtpdht9g4EfE8keLM9DB4DuNQcj3bSoUNEBeB9IOHGJ1LdnSFVg==" saltValue="efDBaZwva0e7YQ0mrdArsg==" spinCount="100000" sheet="1" objects="1" scenarios="1"/>
  <mergeCells count="15">
    <mergeCell ref="A3:F3"/>
    <mergeCell ref="A4:F4"/>
    <mergeCell ref="A6:B7"/>
    <mergeCell ref="C6:C7"/>
    <mergeCell ref="D6:E6"/>
    <mergeCell ref="F6:F7"/>
    <mergeCell ref="A22:B22"/>
    <mergeCell ref="A23:B23"/>
    <mergeCell ref="D26:F26"/>
    <mergeCell ref="E29:F29"/>
    <mergeCell ref="A8:F8"/>
    <mergeCell ref="A12:B12"/>
    <mergeCell ref="A13:F13"/>
    <mergeCell ref="A17:B17"/>
    <mergeCell ref="A18:F18"/>
  </mergeCells>
  <hyperlinks>
    <hyperlink ref="A4" r:id="rId1" display="Manual Único para la Rendición de Subsidios" xr:uid="{00000000-0004-0000-0200-000000000000}"/>
  </hyperlinks>
  <pageMargins left="0.59027777777777801" right="0.59027777777777801" top="0.938194444444445" bottom="0.96666666666666701" header="0.59027777777777801" footer="0.59027777777777801"/>
  <pageSetup paperSize="9" orientation="portrait" horizontalDpi="300" verticalDpi="300" r:id="rId2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showGridLines="0" zoomScale="120" zoomScaleNormal="120" workbookViewId="0">
      <selection activeCell="A16" sqref="A16:XFD17"/>
    </sheetView>
  </sheetViews>
  <sheetFormatPr baseColWidth="10" defaultColWidth="11.5703125" defaultRowHeight="12.75" customHeight="1"/>
  <cols>
    <col min="1" max="16384" width="11.5703125" style="3"/>
  </cols>
  <sheetData>
    <row r="1" spans="1:7" ht="20.25">
      <c r="A1" s="14" t="s">
        <v>138</v>
      </c>
      <c r="B1" s="15"/>
      <c r="C1" s="15"/>
      <c r="D1" s="15"/>
      <c r="E1" s="15"/>
      <c r="F1" s="15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17.25">
      <c r="A3" s="17" t="s">
        <v>139</v>
      </c>
      <c r="B3" s="17"/>
      <c r="C3" s="17"/>
      <c r="D3" s="17"/>
      <c r="E3" s="17"/>
      <c r="F3" s="17"/>
      <c r="G3" s="17"/>
    </row>
    <row r="4" spans="1:7" ht="17.25">
      <c r="A4" s="17" t="s">
        <v>140</v>
      </c>
      <c r="B4" s="17"/>
      <c r="C4" s="17"/>
      <c r="D4" s="17"/>
      <c r="E4" s="17"/>
      <c r="F4" s="17"/>
      <c r="G4" s="17"/>
    </row>
    <row r="5" spans="1:7" ht="17.25">
      <c r="A5" s="17" t="s">
        <v>141</v>
      </c>
      <c r="B5" s="17"/>
      <c r="C5" s="17"/>
      <c r="D5" s="17"/>
      <c r="E5" s="17"/>
      <c r="F5" s="17"/>
      <c r="G5" s="17"/>
    </row>
    <row r="6" spans="1:7" ht="17.25">
      <c r="A6" s="17" t="s">
        <v>142</v>
      </c>
      <c r="B6" s="17"/>
      <c r="C6" s="17"/>
      <c r="D6" s="17"/>
      <c r="E6" s="17"/>
      <c r="F6" s="17"/>
      <c r="G6" s="17"/>
    </row>
    <row r="7" spans="1:7" ht="31.9" customHeight="1">
      <c r="A7" s="66" t="s">
        <v>143</v>
      </c>
      <c r="B7" s="66"/>
      <c r="C7" s="66"/>
      <c r="D7" s="66"/>
      <c r="E7" s="66"/>
      <c r="F7" s="66"/>
      <c r="G7" s="66"/>
    </row>
    <row r="8" spans="1:7" ht="17.25">
      <c r="A8" s="17" t="s">
        <v>144</v>
      </c>
      <c r="B8" s="17"/>
      <c r="C8" s="17"/>
      <c r="D8" s="17"/>
      <c r="E8" s="17"/>
      <c r="F8" s="17"/>
      <c r="G8" s="17"/>
    </row>
    <row r="9" spans="1:7" ht="17.25">
      <c r="A9" s="17" t="s">
        <v>145</v>
      </c>
      <c r="B9" s="17"/>
      <c r="C9" s="17"/>
      <c r="D9" s="17"/>
      <c r="E9" s="17"/>
      <c r="F9" s="17"/>
      <c r="G9" s="17"/>
    </row>
    <row r="10" spans="1:7" ht="17.25">
      <c r="A10" s="17" t="s">
        <v>146</v>
      </c>
      <c r="B10" s="17"/>
      <c r="C10" s="17"/>
      <c r="D10" s="17"/>
      <c r="E10" s="17"/>
      <c r="F10" s="17"/>
      <c r="G10" s="17"/>
    </row>
    <row r="11" spans="1:7" ht="12.75" customHeight="1">
      <c r="A11" s="15"/>
      <c r="B11" s="15"/>
      <c r="C11" s="15"/>
      <c r="D11" s="15"/>
      <c r="E11" s="15"/>
      <c r="F11" s="15"/>
      <c r="G11" s="15"/>
    </row>
    <row r="12" spans="1:7" ht="17.25">
      <c r="A12" s="79" t="s">
        <v>147</v>
      </c>
      <c r="B12" s="79"/>
      <c r="C12" s="79"/>
      <c r="D12" s="79"/>
      <c r="E12" s="79"/>
      <c r="F12" s="79"/>
      <c r="G12" s="79"/>
    </row>
    <row r="13" spans="1:7" ht="17.25">
      <c r="A13" s="17" t="s">
        <v>148</v>
      </c>
      <c r="B13" s="15"/>
      <c r="C13" s="15"/>
      <c r="D13" s="15"/>
      <c r="E13" s="15"/>
      <c r="F13" s="15"/>
      <c r="G13" s="15"/>
    </row>
    <row r="14" spans="1:7" ht="12.75" customHeight="1">
      <c r="A14" s="15"/>
      <c r="B14" s="15"/>
      <c r="C14" s="15"/>
      <c r="D14" s="15"/>
      <c r="E14" s="15"/>
      <c r="F14" s="15"/>
      <c r="G14" s="15"/>
    </row>
    <row r="15" spans="1:7" ht="75" customHeight="1">
      <c r="A15" s="80"/>
      <c r="B15" s="80"/>
      <c r="C15" s="80"/>
      <c r="D15" s="80"/>
      <c r="E15" s="80"/>
      <c r="F15" s="80"/>
      <c r="G15" s="80"/>
    </row>
  </sheetData>
  <sheetProtection algorithmName="SHA-512" hashValue="YHRMNjt6GEvg9pPhXUyWOFfnhbvsXdIs7F31WgfoLqLuXqnwKYDo1fvN1a0oIOTrB/zQ/mNOubpGUl5p/iXp2A==" saltValue="8/NHxwoPSgZipwgu6EuHvA==" spinCount="100000" sheet="1" objects="1" scenarios="1"/>
  <mergeCells count="3">
    <mergeCell ref="A7:G7"/>
    <mergeCell ref="A12:G12"/>
    <mergeCell ref="A15:G15"/>
  </mergeCells>
  <dataValidations count="1">
    <dataValidation type="textLength" errorStyle="warning" operator="lessThanOrEqual" allowBlank="1" showErrorMessage="1" error="No pueden superarse los 6000 caracteres." sqref="A15" xr:uid="{00000000-0002-0000-0300-000000000000}">
      <formula1>6000</formula1>
      <formula2>0</formula2>
    </dataValidation>
  </dataValidations>
  <pageMargins left="0.59027777777777801" right="0.59027777777777801" top="0.938194444444445" bottom="0.96666666666666701" header="0.59027777777777801" footer="0.59027777777777801"/>
  <pageSetup paperSize="9" orientation="portrait" horizontalDpi="300" verticalDpi="300" r:id="rId1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showGridLines="0" zoomScale="120" zoomScaleNormal="120" workbookViewId="0"/>
  </sheetViews>
  <sheetFormatPr baseColWidth="10" defaultColWidth="11.5703125" defaultRowHeight="12.75" customHeight="1"/>
  <cols>
    <col min="1" max="16384" width="11.5703125" style="3"/>
  </cols>
  <sheetData>
    <row r="1" spans="1:8" ht="20.25">
      <c r="A1" s="14" t="s">
        <v>149</v>
      </c>
      <c r="B1" s="15"/>
      <c r="C1" s="15"/>
      <c r="D1" s="15"/>
      <c r="E1" s="15"/>
      <c r="F1" s="15"/>
      <c r="G1" s="15"/>
      <c r="H1" s="15"/>
    </row>
    <row r="2" spans="1:8" ht="12.75" customHeight="1">
      <c r="A2" s="15"/>
      <c r="B2" s="15"/>
      <c r="C2" s="15"/>
      <c r="D2" s="15"/>
      <c r="E2" s="15"/>
      <c r="F2" s="15"/>
      <c r="G2" s="15"/>
      <c r="H2" s="15"/>
    </row>
    <row r="3" spans="1:8" ht="17.25">
      <c r="A3" s="16" t="s">
        <v>150</v>
      </c>
      <c r="B3" s="17"/>
      <c r="C3" s="17"/>
      <c r="D3" s="17"/>
      <c r="E3" s="17"/>
      <c r="F3" s="17"/>
      <c r="G3" s="17"/>
      <c r="H3" s="17"/>
    </row>
    <row r="4" spans="1:8" ht="17.25">
      <c r="A4" s="17"/>
      <c r="B4" s="17"/>
      <c r="C4" s="17"/>
      <c r="D4" s="17"/>
      <c r="E4" s="17"/>
      <c r="F4" s="17"/>
      <c r="G4" s="17"/>
      <c r="H4" s="17"/>
    </row>
    <row r="5" spans="1:8" ht="60" customHeight="1">
      <c r="A5" s="81" t="s">
        <v>259</v>
      </c>
      <c r="B5" s="81"/>
      <c r="C5" s="81"/>
      <c r="D5" s="81"/>
      <c r="E5" s="81"/>
      <c r="F5" s="81"/>
      <c r="G5" s="81"/>
      <c r="H5" s="17"/>
    </row>
    <row r="6" spans="1:8" ht="17.25">
      <c r="A6" s="18"/>
      <c r="B6" s="18"/>
      <c r="C6" s="18"/>
      <c r="D6" s="18"/>
      <c r="E6" s="18"/>
      <c r="F6" s="18"/>
      <c r="G6" s="18"/>
      <c r="H6" s="17"/>
    </row>
    <row r="7" spans="1:8" ht="101.25" customHeight="1">
      <c r="A7" s="62" t="s">
        <v>151</v>
      </c>
      <c r="B7" s="62"/>
      <c r="C7" s="62"/>
      <c r="D7" s="62"/>
      <c r="E7" s="62"/>
      <c r="F7" s="62"/>
      <c r="G7" s="62"/>
      <c r="H7" s="17"/>
    </row>
    <row r="8" spans="1:8" ht="17.25">
      <c r="A8" s="19"/>
      <c r="B8" s="18"/>
      <c r="C8" s="18"/>
      <c r="D8" s="18"/>
      <c r="E8" s="18"/>
      <c r="F8" s="18"/>
      <c r="G8" s="18"/>
      <c r="H8" s="17"/>
    </row>
    <row r="9" spans="1:8" ht="25.35" customHeight="1">
      <c r="A9" s="62" t="s">
        <v>152</v>
      </c>
      <c r="B9" s="62"/>
      <c r="C9" s="82" t="s">
        <v>153</v>
      </c>
      <c r="D9" s="82"/>
      <c r="E9" s="82"/>
      <c r="F9" s="82"/>
      <c r="G9" s="82"/>
      <c r="H9" s="17"/>
    </row>
    <row r="10" spans="1:8" ht="17.25">
      <c r="A10" s="19"/>
      <c r="B10" s="18"/>
      <c r="C10" s="18"/>
      <c r="D10" s="18"/>
      <c r="E10" s="18"/>
      <c r="F10" s="18"/>
      <c r="G10" s="18"/>
      <c r="H10" s="17"/>
    </row>
    <row r="11" spans="1:8" ht="17.25">
      <c r="A11" s="15" t="s">
        <v>16</v>
      </c>
      <c r="B11" s="15"/>
      <c r="C11" s="15"/>
      <c r="D11" s="15"/>
      <c r="E11" s="15"/>
      <c r="F11" s="15"/>
      <c r="G11" s="17"/>
      <c r="H11" s="17"/>
    </row>
    <row r="12" spans="1:8" ht="17.25">
      <c r="A12" s="15"/>
      <c r="B12" s="15"/>
      <c r="C12" s="15"/>
      <c r="D12" s="15"/>
      <c r="E12" s="15"/>
      <c r="F12" s="15"/>
      <c r="G12" s="17"/>
      <c r="H12" s="17"/>
    </row>
    <row r="13" spans="1:8" ht="17.25">
      <c r="A13" s="15"/>
      <c r="B13" s="15"/>
      <c r="C13" s="15"/>
      <c r="D13" s="15"/>
      <c r="E13" s="15"/>
      <c r="F13" s="15"/>
      <c r="G13" s="17"/>
      <c r="H13" s="17"/>
    </row>
    <row r="14" spans="1:8" ht="17.25">
      <c r="A14" s="15"/>
      <c r="B14" s="63"/>
      <c r="C14" s="63"/>
      <c r="D14" s="15"/>
      <c r="E14" s="60" t="str">
        <f>nombres_responsable &amp; " " &amp; apellidos_responsable</f>
        <v xml:space="preserve"> </v>
      </c>
      <c r="F14" s="60"/>
      <c r="G14" s="17"/>
      <c r="H14" s="17"/>
    </row>
    <row r="15" spans="1:8" ht="17.25">
      <c r="A15" s="15"/>
      <c r="B15" s="59" t="s">
        <v>17</v>
      </c>
      <c r="C15" s="59"/>
      <c r="D15" s="15"/>
      <c r="E15" s="59" t="s">
        <v>18</v>
      </c>
      <c r="F15" s="59"/>
      <c r="G15" s="17"/>
      <c r="H15" s="17"/>
    </row>
    <row r="16" spans="1:8" ht="17.25">
      <c r="A16" s="15"/>
      <c r="B16" s="15"/>
      <c r="C16" s="15"/>
      <c r="D16" s="15"/>
      <c r="E16" s="15"/>
      <c r="F16" s="15"/>
      <c r="G16" s="17"/>
      <c r="H16" s="17"/>
    </row>
    <row r="17" spans="1:8" ht="17.25">
      <c r="A17" s="15" t="s">
        <v>19</v>
      </c>
      <c r="B17" s="15"/>
      <c r="C17" s="15"/>
      <c r="D17" s="15"/>
      <c r="E17" s="15"/>
      <c r="F17" s="15"/>
      <c r="G17" s="17"/>
      <c r="H17" s="17"/>
    </row>
    <row r="18" spans="1:8" ht="17.25">
      <c r="A18" s="15"/>
      <c r="B18" s="15"/>
      <c r="C18" s="15"/>
      <c r="D18" s="15"/>
      <c r="E18" s="15"/>
      <c r="F18" s="15"/>
      <c r="G18" s="17"/>
      <c r="H18" s="17"/>
    </row>
    <row r="19" spans="1:8" ht="17.25">
      <c r="A19" s="15"/>
      <c r="B19" s="15"/>
      <c r="C19" s="15"/>
      <c r="D19" s="15"/>
      <c r="E19" s="15"/>
      <c r="F19" s="15"/>
      <c r="G19" s="17"/>
      <c r="H19" s="17"/>
    </row>
    <row r="20" spans="1:8" ht="12.75" customHeight="1">
      <c r="A20" s="15"/>
      <c r="B20" s="15"/>
      <c r="C20" s="15"/>
      <c r="D20" s="15"/>
      <c r="E20" s="15"/>
      <c r="F20" s="15"/>
      <c r="G20" s="15"/>
      <c r="H20" s="15"/>
    </row>
    <row r="21" spans="1:8" ht="14.25">
      <c r="A21" s="15"/>
      <c r="B21" s="63"/>
      <c r="C21" s="63"/>
      <c r="D21" s="15"/>
      <c r="E21" s="58" t="s">
        <v>153</v>
      </c>
      <c r="F21" s="58"/>
      <c r="G21" s="15"/>
      <c r="H21" s="15"/>
    </row>
    <row r="22" spans="1:8" ht="14.25">
      <c r="A22" s="15"/>
      <c r="B22" s="59" t="s">
        <v>17</v>
      </c>
      <c r="C22" s="59"/>
      <c r="D22" s="15"/>
      <c r="E22" s="59" t="s">
        <v>18</v>
      </c>
      <c r="F22" s="59"/>
      <c r="G22" s="15"/>
      <c r="H22" s="15"/>
    </row>
    <row r="23" spans="1:8" ht="12.75" customHeight="1">
      <c r="A23" s="15"/>
      <c r="B23" s="15"/>
      <c r="C23" s="15"/>
      <c r="D23" s="15"/>
      <c r="E23" s="15"/>
      <c r="F23" s="15"/>
      <c r="G23" s="15"/>
      <c r="H23" s="15"/>
    </row>
    <row r="24" spans="1:8" ht="12.75" customHeight="1">
      <c r="A24" s="15"/>
      <c r="B24" s="15"/>
      <c r="C24" s="15"/>
      <c r="D24" s="15"/>
      <c r="E24" s="15"/>
      <c r="F24" s="15"/>
      <c r="G24" s="15"/>
      <c r="H24" s="15"/>
    </row>
    <row r="25" spans="1:8" ht="14.25">
      <c r="A25" s="15" t="s">
        <v>20</v>
      </c>
      <c r="B25" s="15"/>
      <c r="C25" s="15"/>
      <c r="D25" s="15"/>
      <c r="E25" s="15"/>
      <c r="F25" s="15"/>
      <c r="G25" s="15"/>
      <c r="H25" s="15"/>
    </row>
    <row r="26" spans="1:8" ht="12.75" customHeight="1">
      <c r="A26" s="15"/>
      <c r="B26" s="15"/>
      <c r="C26" s="15"/>
      <c r="D26" s="15"/>
      <c r="E26" s="15"/>
      <c r="F26" s="15"/>
      <c r="G26" s="15"/>
      <c r="H26" s="15"/>
    </row>
    <row r="27" spans="1:8" ht="12.75" customHeight="1">
      <c r="A27" s="15"/>
      <c r="B27" s="15"/>
      <c r="C27" s="15"/>
      <c r="D27" s="15"/>
      <c r="E27" s="15"/>
      <c r="F27" s="15"/>
      <c r="G27" s="15"/>
      <c r="H27" s="15"/>
    </row>
    <row r="28" spans="1:8" ht="14.25">
      <c r="A28" s="15"/>
      <c r="B28" s="20"/>
      <c r="C28" s="15"/>
      <c r="D28" s="15"/>
      <c r="E28" s="60" t="str">
        <f>'Datos generales'!C31 &amp; " " &amp;'Datos generales'!C30</f>
        <v xml:space="preserve"> </v>
      </c>
      <c r="F28" s="60"/>
      <c r="G28" s="15"/>
      <c r="H28" s="15"/>
    </row>
    <row r="29" spans="1:8" ht="14.25">
      <c r="A29" s="15"/>
      <c r="B29" s="59" t="s">
        <v>17</v>
      </c>
      <c r="C29" s="59"/>
      <c r="D29" s="15"/>
      <c r="E29" s="59" t="s">
        <v>18</v>
      </c>
      <c r="F29" s="59"/>
      <c r="G29" s="15"/>
      <c r="H29" s="15"/>
    </row>
    <row r="30" spans="1:8" ht="12.75" customHeight="1">
      <c r="A30" s="15"/>
      <c r="B30" s="15"/>
      <c r="C30" s="15"/>
      <c r="D30" s="15"/>
      <c r="E30" s="15"/>
      <c r="F30" s="15"/>
      <c r="G30" s="15"/>
      <c r="H30" s="15"/>
    </row>
    <row r="31" spans="1:8" ht="12.75" customHeight="1">
      <c r="A31" s="15"/>
      <c r="B31" s="15"/>
      <c r="C31" s="15"/>
      <c r="D31" s="15"/>
      <c r="E31" s="15"/>
      <c r="F31" s="15"/>
      <c r="G31" s="15"/>
      <c r="H31" s="15"/>
    </row>
    <row r="32" spans="1:8" ht="14.25">
      <c r="A32" s="15" t="s">
        <v>154</v>
      </c>
      <c r="B32" s="21">
        <f ca="1">TODAY()</f>
        <v>46084</v>
      </c>
      <c r="C32" s="15"/>
      <c r="D32" s="15"/>
      <c r="E32" s="15"/>
      <c r="F32" s="15"/>
      <c r="G32" s="15"/>
      <c r="H32" s="15"/>
    </row>
  </sheetData>
  <sheetProtection algorithmName="SHA-512" hashValue="P5rQrcDaKm0NWoe4wS9A1L88kEvi5WzwNR3Th8Nu4toQ4fXKuaZKAw98c0H279P341qjXzh64T0Gqj4YFoZAiQ==" saltValue="kS36JSiA0JMQF+3fcbtkJg==" spinCount="100000" sheet="1" objects="1" scenarios="1"/>
  <mergeCells count="15">
    <mergeCell ref="A5:G5"/>
    <mergeCell ref="A7:G7"/>
    <mergeCell ref="A9:B9"/>
    <mergeCell ref="C9:G9"/>
    <mergeCell ref="B14:C14"/>
    <mergeCell ref="E14:F14"/>
    <mergeCell ref="E28:F28"/>
    <mergeCell ref="B29:C29"/>
    <mergeCell ref="E29:F29"/>
    <mergeCell ref="B15:C15"/>
    <mergeCell ref="E15:F15"/>
    <mergeCell ref="B21:C21"/>
    <mergeCell ref="E21:F21"/>
    <mergeCell ref="B22:C22"/>
    <mergeCell ref="E22:F22"/>
  </mergeCell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9"/>
  <sheetViews>
    <sheetView zoomScale="120" zoomScaleNormal="120" workbookViewId="0">
      <selection activeCell="B7" sqref="B7"/>
    </sheetView>
  </sheetViews>
  <sheetFormatPr baseColWidth="10" defaultColWidth="11.5703125" defaultRowHeight="12.75" customHeight="1"/>
  <cols>
    <col min="1" max="1" width="29" style="3" customWidth="1"/>
    <col min="2" max="2" width="52.42578125" style="3" customWidth="1"/>
    <col min="3" max="3" width="14.42578125" style="3" customWidth="1"/>
    <col min="4" max="4" width="42.28515625" style="3" bestFit="1" customWidth="1"/>
    <col min="5" max="5" width="20.5703125" style="3" customWidth="1"/>
    <col min="6" max="6" width="11.5703125" style="3"/>
    <col min="7" max="7" width="30.7109375" style="3" customWidth="1"/>
    <col min="8" max="8" width="28.7109375" style="3" customWidth="1"/>
    <col min="9" max="9" width="11.5703125" style="3"/>
    <col min="10" max="10" width="20.5703125" style="3" bestFit="1" customWidth="1"/>
    <col min="11" max="16384" width="11.5703125" style="3"/>
  </cols>
  <sheetData>
    <row r="1" spans="1:2">
      <c r="A1" s="7" t="s">
        <v>155</v>
      </c>
    </row>
    <row r="2" spans="1:2">
      <c r="A2" s="7"/>
    </row>
    <row r="3" spans="1:2">
      <c r="A3" s="3" t="s">
        <v>156</v>
      </c>
      <c r="B3" s="3" t="str">
        <f>"^[a-za-z0-9_.+-]+@[a-za-z0-9-]+\.[a-za-z0-9-.]+$"</f>
        <v>^[a-za-z0-9_.+-]+@[a-za-z0-9-]+\.[a-za-z0-9-.]+$</v>
      </c>
    </row>
    <row r="4" spans="1:2">
      <c r="A4" s="3" t="s">
        <v>157</v>
      </c>
      <c r="B4" s="7" t="s">
        <v>158</v>
      </c>
    </row>
    <row r="5" spans="1:2">
      <c r="A5" s="3" t="s">
        <v>159</v>
      </c>
      <c r="B5" s="3" t="s">
        <v>160</v>
      </c>
    </row>
    <row r="6" spans="1:2">
      <c r="A6" s="3" t="s">
        <v>161</v>
      </c>
      <c r="B6" s="3" t="s">
        <v>267</v>
      </c>
    </row>
    <row r="8" spans="1:2">
      <c r="A8" s="7" t="s">
        <v>162</v>
      </c>
      <c r="B8" s="7" t="s">
        <v>163</v>
      </c>
    </row>
    <row r="10" spans="1:2">
      <c r="A10" s="3" t="s">
        <v>164</v>
      </c>
      <c r="B10" s="3" t="s">
        <v>165</v>
      </c>
    </row>
    <row r="11" spans="1:2">
      <c r="A11" s="3" t="s">
        <v>71</v>
      </c>
      <c r="B11" s="3" t="s">
        <v>166</v>
      </c>
    </row>
    <row r="12" spans="1:2">
      <c r="A12" s="3" t="s">
        <v>167</v>
      </c>
    </row>
    <row r="13" spans="1:2">
      <c r="A13" s="3" t="s">
        <v>168</v>
      </c>
      <c r="B13" s="7" t="s">
        <v>169</v>
      </c>
    </row>
    <row r="14" spans="1:2">
      <c r="A14" s="3" t="s">
        <v>170</v>
      </c>
    </row>
    <row r="15" spans="1:2">
      <c r="A15" s="3" t="s">
        <v>171</v>
      </c>
      <c r="B15" s="3" t="s">
        <v>172</v>
      </c>
    </row>
    <row r="16" spans="1:2">
      <c r="A16" s="3" t="s">
        <v>173</v>
      </c>
      <c r="B16" s="3" t="s">
        <v>120</v>
      </c>
    </row>
    <row r="17" spans="1:10">
      <c r="A17" s="3" t="s">
        <v>174</v>
      </c>
      <c r="B17" s="3" t="s">
        <v>175</v>
      </c>
    </row>
    <row r="18" spans="1:10">
      <c r="A18" s="3" t="s">
        <v>176</v>
      </c>
      <c r="B18" s="3" t="s">
        <v>177</v>
      </c>
    </row>
    <row r="19" spans="1:10">
      <c r="A19" s="3" t="s">
        <v>178</v>
      </c>
      <c r="B19" s="3" t="s">
        <v>179</v>
      </c>
    </row>
    <row r="20" spans="1:10">
      <c r="A20" s="3" t="s">
        <v>180</v>
      </c>
      <c r="B20" s="3" t="s">
        <v>181</v>
      </c>
    </row>
    <row r="21" spans="1:10">
      <c r="A21" s="3" t="s">
        <v>182</v>
      </c>
      <c r="B21" s="3" t="s">
        <v>183</v>
      </c>
    </row>
    <row r="22" spans="1:10">
      <c r="A22" s="3" t="s">
        <v>184</v>
      </c>
      <c r="B22" s="3" t="s">
        <v>185</v>
      </c>
    </row>
    <row r="23" spans="1:10">
      <c r="A23" s="3" t="s">
        <v>186</v>
      </c>
      <c r="H23"/>
    </row>
    <row r="24" spans="1:10">
      <c r="A24" s="3" t="s">
        <v>187</v>
      </c>
      <c r="B24"/>
      <c r="C24" s="7" t="s">
        <v>188</v>
      </c>
      <c r="D24" s="9" t="s">
        <v>189</v>
      </c>
      <c r="E24" s="9" t="s">
        <v>190</v>
      </c>
      <c r="F24" s="9" t="s">
        <v>191</v>
      </c>
      <c r="G24" s="9" t="s">
        <v>192</v>
      </c>
      <c r="H24" s="9" t="s">
        <v>193</v>
      </c>
      <c r="I24" s="3" t="s">
        <v>194</v>
      </c>
      <c r="J24" s="3" t="s">
        <v>195</v>
      </c>
    </row>
    <row r="25" spans="1:10">
      <c r="A25" s="3" t="s">
        <v>196</v>
      </c>
      <c r="B25"/>
      <c r="C25" s="10" t="s">
        <v>197</v>
      </c>
      <c r="D25" s="11" t="b">
        <f>FALSE()</f>
        <v>0</v>
      </c>
      <c r="E25" s="11" t="b">
        <f>FALSE()</f>
        <v>0</v>
      </c>
      <c r="F25" s="11" t="b">
        <f>FALSE()</f>
        <v>0</v>
      </c>
      <c r="G25" s="11" t="b">
        <f>TRUE()</f>
        <v>1</v>
      </c>
      <c r="H25" s="11" t="b">
        <f>FALSE()</f>
        <v>0</v>
      </c>
      <c r="I25" s="11" t="b">
        <f>FALSE()</f>
        <v>0</v>
      </c>
      <c r="J25" s="11" t="b">
        <f>FALSE()</f>
        <v>0</v>
      </c>
    </row>
    <row r="26" spans="1:10">
      <c r="A26" s="3" t="s">
        <v>198</v>
      </c>
      <c r="B26"/>
      <c r="C26" s="7" t="s">
        <v>199</v>
      </c>
      <c r="D26" s="11" t="b">
        <f>FALSE()</f>
        <v>0</v>
      </c>
      <c r="E26" s="11" t="b">
        <f>FALSE()</f>
        <v>0</v>
      </c>
      <c r="F26" s="11" t="b">
        <f>FALSE()</f>
        <v>0</v>
      </c>
      <c r="G26" s="11" t="b">
        <f>TRUE()</f>
        <v>1</v>
      </c>
      <c r="H26" s="11" t="b">
        <f>FALSE()</f>
        <v>0</v>
      </c>
      <c r="I26" s="11" t="b">
        <f>FALSE()</f>
        <v>0</v>
      </c>
      <c r="J26" s="11" t="b">
        <f>FALSE()</f>
        <v>0</v>
      </c>
    </row>
    <row r="27" spans="1:10">
      <c r="A27" s="3" t="s">
        <v>200</v>
      </c>
      <c r="B27"/>
      <c r="C27" s="12" t="s">
        <v>201</v>
      </c>
      <c r="D27" s="11" t="b">
        <f>FALSE()</f>
        <v>0</v>
      </c>
      <c r="E27" s="11" t="b">
        <f>FALSE()</f>
        <v>0</v>
      </c>
      <c r="F27" s="11" t="b">
        <f>FALSE()</f>
        <v>0</v>
      </c>
      <c r="G27" s="11" t="b">
        <f>TRUE()</f>
        <v>1</v>
      </c>
      <c r="H27" s="11" t="b">
        <f>TRUE()</f>
        <v>1</v>
      </c>
      <c r="I27" s="11" t="b">
        <f>FALSE()</f>
        <v>0</v>
      </c>
      <c r="J27" s="11" t="b">
        <f>FALSE()</f>
        <v>0</v>
      </c>
    </row>
    <row r="28" spans="1:10" ht="38.25">
      <c r="A28" s="3" t="s">
        <v>202</v>
      </c>
      <c r="B28" s="12" t="s">
        <v>203</v>
      </c>
      <c r="C28" s="13" t="s">
        <v>204</v>
      </c>
      <c r="D28" s="11" t="b">
        <f>TRUE()</f>
        <v>1</v>
      </c>
      <c r="E28" s="11" t="b">
        <f>TRUE()</f>
        <v>1</v>
      </c>
      <c r="F28" s="11" t="b">
        <f>TRUE()</f>
        <v>1</v>
      </c>
      <c r="G28" s="11" t="b">
        <f>TRUE()</f>
        <v>1</v>
      </c>
      <c r="H28" s="11" t="b">
        <f>TRUE()</f>
        <v>1</v>
      </c>
      <c r="I28" s="11" t="b">
        <f>FALSE()</f>
        <v>0</v>
      </c>
      <c r="J28" s="11" t="b">
        <f>FALSE()</f>
        <v>0</v>
      </c>
    </row>
    <row r="29" spans="1:10">
      <c r="A29" s="3" t="s">
        <v>205</v>
      </c>
      <c r="B29" t="str">
        <f>IF(D$28, D$24, "")</f>
        <v>Investigador/a CIC</v>
      </c>
      <c r="C29" s="12" t="s">
        <v>206</v>
      </c>
      <c r="D29" s="3" t="s">
        <v>207</v>
      </c>
      <c r="E29" s="3" t="s">
        <v>260</v>
      </c>
      <c r="F29" s="3" t="s">
        <v>261</v>
      </c>
      <c r="G29" s="3" t="s">
        <v>208</v>
      </c>
      <c r="H29" s="3" t="s">
        <v>262</v>
      </c>
      <c r="I29" s="3" t="s">
        <v>209</v>
      </c>
      <c r="J29" t="s">
        <v>210</v>
      </c>
    </row>
    <row r="30" spans="1:10">
      <c r="A30" s="3" t="s">
        <v>211</v>
      </c>
      <c r="B30" t="str">
        <f>IF(E$28, E$24, "")</f>
        <v>Investigador asociado CIC (INAS)</v>
      </c>
      <c r="C30"/>
      <c r="D30" s="3" t="s">
        <v>212</v>
      </c>
      <c r="E30" s="3" t="s">
        <v>212</v>
      </c>
      <c r="F30" s="3" t="s">
        <v>212</v>
      </c>
      <c r="G30" s="3" t="s">
        <v>213</v>
      </c>
      <c r="I30" s="3" t="s">
        <v>214</v>
      </c>
      <c r="J30" t="s">
        <v>215</v>
      </c>
    </row>
    <row r="31" spans="1:10">
      <c r="A31" s="3" t="s">
        <v>216</v>
      </c>
      <c r="B31" t="str">
        <f>IF(F$28, F$24, "")</f>
        <v>Investigador/a CONICET</v>
      </c>
      <c r="C31"/>
      <c r="D31" s="3" t="s">
        <v>217</v>
      </c>
      <c r="E31" s="3" t="s">
        <v>217</v>
      </c>
      <c r="F31" s="3" t="s">
        <v>217</v>
      </c>
      <c r="G31" s="3" t="s">
        <v>218</v>
      </c>
      <c r="I31" s="3" t="s">
        <v>219</v>
      </c>
      <c r="J31" t="s">
        <v>220</v>
      </c>
    </row>
    <row r="32" spans="1:10">
      <c r="A32" s="3" t="s">
        <v>221</v>
      </c>
      <c r="B32" t="str">
        <f>IF(G$28, G$24, "")</f>
        <v>Investigador docente de universidad con asiento en PBA</v>
      </c>
      <c r="C32" s="8"/>
      <c r="D32" s="3" t="s">
        <v>222</v>
      </c>
      <c r="E32" s="3" t="s">
        <v>222</v>
      </c>
      <c r="F32" s="3" t="s">
        <v>222</v>
      </c>
      <c r="G32" s="3" t="s">
        <v>223</v>
      </c>
      <c r="I32" s="3" t="s">
        <v>224</v>
      </c>
      <c r="J32" t="s">
        <v>225</v>
      </c>
    </row>
    <row r="33" spans="1:10">
      <c r="A33" s="3" t="s">
        <v>226</v>
      </c>
      <c r="B33" t="str">
        <f>IF(H$28, H$24, "")</f>
        <v xml:space="preserve">Doctores/as de otro régimen dentro de la comunidad científica </v>
      </c>
      <c r="C33" s="8"/>
      <c r="D33" s="3" t="s">
        <v>227</v>
      </c>
      <c r="E33" s="3" t="s">
        <v>227</v>
      </c>
      <c r="F33" s="3" t="s">
        <v>227</v>
      </c>
      <c r="I33" s="3" t="s">
        <v>228</v>
      </c>
      <c r="J33" t="s">
        <v>229</v>
      </c>
    </row>
    <row r="34" spans="1:10">
      <c r="B34" t="str">
        <f>IF(I$28, I$24, "")</f>
        <v/>
      </c>
      <c r="C34" s="8"/>
      <c r="J34" s="3" t="s">
        <v>230</v>
      </c>
    </row>
    <row r="35" spans="1:10">
      <c r="B35" t="str">
        <f>IF(J$28, J$24, "")</f>
        <v/>
      </c>
      <c r="C35"/>
      <c r="J35" s="3" t="s">
        <v>231</v>
      </c>
    </row>
    <row r="36" spans="1:10">
      <c r="B36"/>
      <c r="C36"/>
      <c r="D36"/>
      <c r="E36"/>
      <c r="F36"/>
    </row>
    <row r="37" spans="1:10">
      <c r="A37" s="7" t="s">
        <v>232</v>
      </c>
      <c r="B37"/>
      <c r="C37"/>
      <c r="D37"/>
      <c r="E37"/>
      <c r="F37"/>
    </row>
    <row r="38" spans="1:10">
      <c r="B38"/>
      <c r="C38" s="7" t="s">
        <v>233</v>
      </c>
    </row>
    <row r="39" spans="1:10">
      <c r="A39" s="3" t="s">
        <v>234</v>
      </c>
      <c r="B39"/>
      <c r="C39" s="3" t="s">
        <v>235</v>
      </c>
      <c r="D39" s="3" t="s">
        <v>236</v>
      </c>
    </row>
    <row r="40" spans="1:10">
      <c r="A40" s="3" t="s">
        <v>237</v>
      </c>
      <c r="B40"/>
      <c r="C40" s="3" t="s">
        <v>238</v>
      </c>
      <c r="D40" s="3" t="s">
        <v>223</v>
      </c>
    </row>
    <row r="41" spans="1:10">
      <c r="A41" s="3" t="s">
        <v>239</v>
      </c>
      <c r="C41" s="3" t="s">
        <v>240</v>
      </c>
      <c r="D41"/>
    </row>
    <row r="42" spans="1:10">
      <c r="C42" t="s">
        <v>241</v>
      </c>
      <c r="D42"/>
      <c r="F42" s="3" t="s">
        <v>242</v>
      </c>
    </row>
    <row r="43" spans="1:10">
      <c r="A43" s="7" t="s">
        <v>243</v>
      </c>
      <c r="C43" t="s">
        <v>244</v>
      </c>
      <c r="D43"/>
      <c r="E43"/>
      <c r="F43"/>
      <c r="G43"/>
      <c r="H43"/>
      <c r="I43"/>
      <c r="J43"/>
    </row>
    <row r="44" spans="1:10">
      <c r="C44" s="3" t="s">
        <v>197</v>
      </c>
      <c r="D44" s="3" t="e">
        <f>HLOOKUP(D$39, datos_requeridos_por_tipo_de_beneficiario, 2, FALSE())</f>
        <v>#N/A</v>
      </c>
      <c r="E44"/>
      <c r="F44"/>
      <c r="G44"/>
      <c r="H44"/>
      <c r="I44"/>
      <c r="J44"/>
    </row>
    <row r="45" spans="1:10">
      <c r="A45" s="3" t="s">
        <v>245</v>
      </c>
      <c r="C45" t="s">
        <v>199</v>
      </c>
      <c r="D45" s="3" t="e">
        <f>HLOOKUP(D$39, datos_requeridos_por_tipo_de_beneficiario, 3, FALSE())</f>
        <v>#N/A</v>
      </c>
      <c r="E45"/>
      <c r="F45"/>
      <c r="G45"/>
      <c r="H45"/>
      <c r="I45"/>
      <c r="J45"/>
    </row>
    <row r="46" spans="1:10">
      <c r="A46" s="3" t="s">
        <v>246</v>
      </c>
      <c r="C46" t="s">
        <v>201</v>
      </c>
      <c r="D46" s="3" t="e">
        <f>HLOOKUP(D$39, datos_requeridos_por_tipo_de_beneficiario, 4, FALSE())</f>
        <v>#N/A</v>
      </c>
    </row>
    <row r="47" spans="1:10">
      <c r="A47" s="3" t="s">
        <v>247</v>
      </c>
    </row>
    <row r="48" spans="1:10">
      <c r="A48" s="3" t="s">
        <v>248</v>
      </c>
    </row>
    <row r="49" spans="1:1">
      <c r="A49" s="3" t="s">
        <v>249</v>
      </c>
    </row>
  </sheetData>
  <sheetProtection algorithmName="SHA-512" hashValue="BUPiA05SyqGN5qMS/RAHpG4o9pt8WqVCJGY+hlETqnW31UD1/voEU1boSJPBLIfnv3tZFFci3mdX2Us3DMDc8A==" saltValue="91idnk3fJoCbzfmnlj5ORg==" spinCount="100000" sheet="1" objects="1" scenarios="1"/>
  <dataValidations count="4">
    <dataValidation type="list" operator="equal" allowBlank="1" showErrorMessage="1" sqref="D39" xr:uid="{00000000-0002-0000-0500-000000000000}">
      <formula1>tipos_de_beneficiarios_habilitados</formula1>
      <formula2>0</formula2>
    </dataValidation>
    <dataValidation type="list" operator="equal" allowBlank="1" showErrorMessage="1" sqref="D40" xr:uid="{00000000-0002-0000-0500-000001000000}">
      <formula1>INDEX(categorias_beneficiarios, , MATCH(D39, tipos_de_beneficiarios_totales, ))</formula1>
      <formula2>0</formula2>
    </dataValidation>
    <dataValidation type="list" operator="equal" allowBlank="1" showErrorMessage="1" sqref="D41" xr:uid="{00000000-0002-0000-0500-000002000000}">
      <formula1>IF($D$44, dedicaciones_universitarias, "N/A")</formula1>
      <formula2>0</formula2>
    </dataValidation>
    <dataValidation type="list" operator="equal" allowBlank="1" showErrorMessage="1" sqref="D42" xr:uid="{00000000-0002-0000-0500-000003000000}">
      <formula1>IF($D$44, categorias_programa_incentivos, "N/A")</formula1>
      <formula2>0</formula2>
    </dataValidation>
  </dataValidations>
  <hyperlinks>
    <hyperlink ref="F42" r:id="rId1" display="aquí" xr:uid="{00000000-0004-0000-0500-000000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7"/>
  <sheetViews>
    <sheetView zoomScale="120" zoomScaleNormal="120" workbookViewId="0">
      <selection activeCell="A11" sqref="A11"/>
    </sheetView>
  </sheetViews>
  <sheetFormatPr baseColWidth="10" defaultColWidth="11.5703125" defaultRowHeight="15" customHeight="1"/>
  <cols>
    <col min="1" max="16384" width="11.5703125" style="4"/>
  </cols>
  <sheetData>
    <row r="1" spans="1:1">
      <c r="A1" s="4" t="s">
        <v>250</v>
      </c>
    </row>
    <row r="3" spans="1:1">
      <c r="A3" s="4" t="s">
        <v>251</v>
      </c>
    </row>
    <row r="4" spans="1:1">
      <c r="A4" s="4" t="s">
        <v>252</v>
      </c>
    </row>
    <row r="5" spans="1:1">
      <c r="A5" s="4" t="s">
        <v>253</v>
      </c>
    </row>
    <row r="6" spans="1:1">
      <c r="A6" s="4" t="s">
        <v>254</v>
      </c>
    </row>
    <row r="8" spans="1:1">
      <c r="A8" s="4" t="s">
        <v>255</v>
      </c>
    </row>
    <row r="9" spans="1:1">
      <c r="A9" s="4" t="s">
        <v>256</v>
      </c>
    </row>
    <row r="11" spans="1:1">
      <c r="A11" s="4" t="s">
        <v>264</v>
      </c>
    </row>
    <row r="14" spans="1:1" ht="15" customHeight="1">
      <c r="A14" s="5" t="s">
        <v>257</v>
      </c>
    </row>
    <row r="16" spans="1:1">
      <c r="A16" s="4" t="s">
        <v>258</v>
      </c>
    </row>
    <row r="17" spans="1:1">
      <c r="A17" s="4" t="s">
        <v>263</v>
      </c>
    </row>
  </sheetData>
  <sheetProtection algorithmName="SHA-512" hashValue="46p5jd8mtXsK2D8DTM2muLP7//knppja1I9LcZkodpxvB5LfSVbopm0h/4B+eVP7s9d4dU8WEJX2POCPcR5PPw==" saltValue="s9lY/DAvvQieQTzp+GVzaw==" spinCount="100000" sheet="1" objects="1" scenarios="1"/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2870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Carátula</vt:lpstr>
      <vt:lpstr>Datos generales</vt:lpstr>
      <vt:lpstr>Presupuesto</vt:lpstr>
      <vt:lpstr>Descripción</vt:lpstr>
      <vt:lpstr>Declaración jurada</vt:lpstr>
      <vt:lpstr>Datos internos</vt:lpstr>
      <vt:lpstr>Interno</vt:lpstr>
      <vt:lpstr>apellidos_responsable</vt:lpstr>
      <vt:lpstr>datos_solapa_datos_generales</vt:lpstr>
      <vt:lpstr>datos_solapa_descripcion</vt:lpstr>
      <vt:lpstr>datos_solapa_presupuesto</vt:lpstr>
      <vt:lpstr>email_regexp</vt:lpstr>
      <vt:lpstr>nombre_convocatoria</vt:lpstr>
      <vt:lpstr>nombres_responsable</vt:lpstr>
      <vt:lpstr>texto_completar</vt:lpstr>
      <vt:lpstr>tipo_beneficiario</vt:lpstr>
      <vt:lpstr>tipos_de_beneficiarios</vt:lpstr>
      <vt:lpstr>titulo_publicacion</vt:lpstr>
      <vt:lpstr>version_form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Schapachnik</dc:creator>
  <dc:description/>
  <cp:lastModifiedBy>D&amp;RO</cp:lastModifiedBy>
  <cp:revision>105</cp:revision>
  <cp:lastPrinted>2026-02-24T11:47:26Z</cp:lastPrinted>
  <dcterms:created xsi:type="dcterms:W3CDTF">2026-01-06T11:37:10Z</dcterms:created>
  <dcterms:modified xsi:type="dcterms:W3CDTF">2026-03-03T21:53:48Z</dcterms:modified>
  <dc:language>es-AR</dc:language>
</cp:coreProperties>
</file>