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Descargas\"/>
    </mc:Choice>
  </mc:AlternateContent>
  <xr:revisionPtr revIDLastSave="0" documentId="13_ncr:1_{BE6E2554-1FA7-4524-BBF5-1D168037F64A}" xr6:coauthVersionLast="36" xr6:coauthVersionMax="47" xr10:uidLastSave="{00000000-0000-0000-0000-000000000000}"/>
  <bookViews>
    <workbookView xWindow="0" yWindow="0" windowWidth="28800" windowHeight="11625" tabRatio="797" activeTab="1" xr2:uid="{00000000-000D-0000-FFFF-FFFF00000000}"/>
  </bookViews>
  <sheets>
    <sheet name="Carátula" sheetId="1" r:id="rId1"/>
    <sheet name="Datos postulante" sheetId="2" r:id="rId2"/>
    <sheet name="Datos de la beca" sheetId="3" r:id="rId3"/>
    <sheet name="Plan de trabajo" sheetId="4" r:id="rId4"/>
    <sheet name="Cronograma" sheetId="5" r:id="rId5"/>
    <sheet name="Declaración jurada postulante" sheetId="6" r:id="rId6"/>
    <sheet name="Declaración jurada dirección y " sheetId="7" r:id="rId7"/>
    <sheet name="Autorización a dirigir" sheetId="8" r:id="rId8"/>
    <sheet name="Datos internos" sheetId="9" state="hidden" r:id="rId9"/>
    <sheet name="Interno" sheetId="10" state="hidden" r:id="rId10"/>
  </sheets>
  <definedNames>
    <definedName name="apellidos_codirector">'Datos de la beca'!$C$31</definedName>
    <definedName name="apellidos_director">'Datos de la beca'!$C$11</definedName>
    <definedName name="apellidos_postulante">'Datos postulante'!$C$5</definedName>
    <definedName name="Becario_a_doctoral_CIC">'Datos internos'!$I$32:$I$36</definedName>
    <definedName name="categorias_beneficiarios">'Datos internos'!$D$32:$J$38</definedName>
    <definedName name="categorias_programa_incentivos">'Datos internos'!$A$47:$A$52</definedName>
    <definedName name="centros_propios_cic">'Datos internos'!$A$68:$A$74</definedName>
    <definedName name="comisiones_asesoras">'Datos internos'!$B$17:$B$24</definedName>
    <definedName name="datos_requeridos_por_tipo_de_beneficiario">'Datos internos'!$D$26:$J$30</definedName>
    <definedName name="datos_solapa_cronograma">Cronograma!$A$5:$Q$19</definedName>
    <definedName name="datos_solapa_datos_de_la_beca">'Datos de la beca'!$C$3:$C$58</definedName>
    <definedName name="datos_solapa_datos_postulante">'Datos postulante'!$C$2:$C$74</definedName>
    <definedName name="datos_solapa_plan_de_trabajo">'Plan de trabajo'!$C$3:$H$48</definedName>
    <definedName name="dedicaciones_universitarias">'Datos internos'!$A$42:$A$44</definedName>
    <definedName name="email_regexp">'Datos internos'!$B$3</definedName>
    <definedName name="generos">'Datos internos'!$A$56:$A$58</definedName>
    <definedName name="Investigador_a_CIC">'Datos internos'!$D$32:$D$36</definedName>
    <definedName name="Investigador_a_CONICET">'Datos internos'!$F$32:$F$36</definedName>
    <definedName name="Investigador_asociado_CIC_INAS">'Datos internos'!$E$32:$E$36</definedName>
    <definedName name="Investigador_docente_de_universidad_con_asiento_en_PBA">'Datos internos'!$G$32:$G$35</definedName>
    <definedName name="lineas_priorizadas">'Datos internos'!$B$68:$B$73</definedName>
    <definedName name="lineas_priorizadas_ambiente">'Datos internos'!$A$92:$A$95</definedName>
    <definedName name="lineas_priorizadas_desarrollo_de_la_comunidad">'Datos internos'!$B$92:$B$100</definedName>
    <definedName name="lineas_priorizadas_industria_y_produccion">'Datos internos'!$B$78:$B$87</definedName>
    <definedName name="lineas_priorizadas_salud">'Datos internos'!$A$78:$A$84</definedName>
    <definedName name="lineas_priorizadas_seguridad">'Datos internos'!$B$104:$B$108</definedName>
    <definedName name="lineas_priorizadas_trabajo">'Datos internos'!$A$104:$A$108</definedName>
    <definedName name="lineas_tematicas">'Datos internos'!$A$62:$A$64</definedName>
    <definedName name="lista_vacia">'Datos internos'!$D$50</definedName>
    <definedName name="nombre_completo_convocatoria">'Datos internos'!$B$7</definedName>
    <definedName name="nombre_convocatoria">'Datos internos'!$B$5</definedName>
    <definedName name="nombres_codirector">'Datos de la beca'!$C$32</definedName>
    <definedName name="nombres_director">'Datos de la beca'!$C$12</definedName>
    <definedName name="nombres_postulante">'Datos postulante'!$C$6</definedName>
    <definedName name="Personal_de_apoyo_CIC">'Datos internos'!$J$32:$J$38</definedName>
    <definedName name="presenta_codirector">'Datos internos'!$B$8</definedName>
    <definedName name="provincias">'Datos internos'!$A$12:$A$35</definedName>
    <definedName name="TablaLineas">'Datos internos'!$D$68:$E$73</definedName>
    <definedName name="texto_completar">'Datos internos'!$B$4</definedName>
    <definedName name="texto_linea_abierta">'Datos internos'!$A$64</definedName>
    <definedName name="texto_linea_centro_propio">'Datos internos'!$A$62</definedName>
    <definedName name="texto_linea_priorizada">'Datos internos'!$A$63</definedName>
    <definedName name="texto_linea_priorizada_ambiente">'Datos internos'!$B$70</definedName>
    <definedName name="texto_linea_priorizada_desarrollo_de_la_comunidad">'Datos internos'!$B$71</definedName>
    <definedName name="texto_linea_priorizada_industria_y_produccion">'Datos internos'!$B$69</definedName>
    <definedName name="texto_linea_priorizada_salud">'Datos internos'!$B$68</definedName>
    <definedName name="texto_linea_priorizada_seguridad">'Datos internos'!$B$73</definedName>
    <definedName name="texto_linea_priorizada_trabajo">'Datos internos'!$B$72</definedName>
    <definedName name="tipos_de_beneficiarios_habilitados">'Datos internos'!$B$32:$B$38</definedName>
    <definedName name="tipos_de_beneficiarios_totales">'Datos internos'!$D$26:$J$26</definedName>
    <definedName name="titulo_beca">'Datos de la beca'!$C$3</definedName>
    <definedName name="version_form">'Datos internos'!$B$6</definedName>
  </definedNames>
  <calcPr calcId="191029"/>
  <extLst>
    <ext uri="GoogleSheetsCustomDataVersion2">
      <go:sheetsCustomData xmlns:go="http://customooxmlschemas.google.com/" r:id="rId14" roundtripDataChecksum="v1CQwZAmhsKrvMgP69I14L9Bq6Fnb1B+j5mxvoEWLSw="/>
    </ext>
  </extLst>
</workbook>
</file>

<file path=xl/calcChain.xml><?xml version="1.0" encoding="utf-8"?>
<calcChain xmlns="http://schemas.openxmlformats.org/spreadsheetml/2006/main">
  <c r="C20" i="7" l="1"/>
  <c r="C13" i="7"/>
  <c r="F15" i="3"/>
  <c r="F25" i="3"/>
  <c r="C11" i="6" l="1"/>
  <c r="D17" i="3" l="1"/>
  <c r="D47" i="9" l="1"/>
  <c r="D40" i="3" l="1"/>
  <c r="G40" i="3" s="1"/>
  <c r="D39" i="3"/>
  <c r="G39" i="3" s="1"/>
  <c r="D38" i="3"/>
  <c r="G38" i="3" s="1"/>
  <c r="D37" i="3"/>
  <c r="G37" i="3" s="1"/>
  <c r="F24" i="3"/>
  <c r="D20" i="3"/>
  <c r="G20" i="3" s="1"/>
  <c r="D19" i="3"/>
  <c r="G19" i="3" s="1"/>
  <c r="D18" i="3"/>
  <c r="E18" i="3" s="1"/>
  <c r="F18" i="3" s="1"/>
  <c r="E17" i="3"/>
  <c r="F17" i="3" s="1"/>
  <c r="D49" i="9"/>
  <c r="D48" i="9"/>
  <c r="B33" i="9"/>
  <c r="J31" i="9"/>
  <c r="B38" i="9" s="1"/>
  <c r="I31" i="9"/>
  <c r="B37" i="9" s="1"/>
  <c r="H31" i="9"/>
  <c r="B36" i="9" s="1"/>
  <c r="G31" i="9"/>
  <c r="B35" i="9" s="1"/>
  <c r="F31" i="9"/>
  <c r="B34" i="9" s="1"/>
  <c r="E31" i="9"/>
  <c r="D31" i="9"/>
  <c r="B32" i="9" s="1"/>
  <c r="J30" i="9"/>
  <c r="I30" i="9"/>
  <c r="H30" i="9"/>
  <c r="G30" i="9"/>
  <c r="F30" i="9"/>
  <c r="E30" i="9"/>
  <c r="D30" i="9"/>
  <c r="J29" i="9"/>
  <c r="I29" i="9"/>
  <c r="H29" i="9"/>
  <c r="G29" i="9"/>
  <c r="F29" i="9"/>
  <c r="E29" i="9"/>
  <c r="D29" i="9"/>
  <c r="J28" i="9"/>
  <c r="I28" i="9"/>
  <c r="H28" i="9"/>
  <c r="G28" i="9"/>
  <c r="F28" i="9"/>
  <c r="E28" i="9"/>
  <c r="D28" i="9"/>
  <c r="J27" i="9"/>
  <c r="I27" i="9"/>
  <c r="H27" i="9"/>
  <c r="G27" i="9"/>
  <c r="F27" i="9"/>
  <c r="E27" i="9"/>
  <c r="D27" i="9"/>
  <c r="B8" i="9"/>
  <c r="E23" i="7" s="1"/>
  <c r="B3" i="9"/>
  <c r="B20" i="8"/>
  <c r="E18" i="8"/>
  <c r="B18" i="8"/>
  <c r="A14" i="8"/>
  <c r="A7" i="8"/>
  <c r="A5" i="8"/>
  <c r="B32" i="7"/>
  <c r="A25" i="7"/>
  <c r="B23" i="7"/>
  <c r="A20" i="7"/>
  <c r="A18" i="7"/>
  <c r="E15" i="7"/>
  <c r="A5" i="7"/>
  <c r="B20" i="6"/>
  <c r="E16" i="6"/>
  <c r="A5" i="6"/>
  <c r="E49" i="4"/>
  <c r="E44" i="4"/>
  <c r="E39" i="4"/>
  <c r="E34" i="4"/>
  <c r="E29" i="4"/>
  <c r="E24" i="4"/>
  <c r="E19" i="4"/>
  <c r="D10" i="4"/>
  <c r="G10" i="4" s="1"/>
  <c r="D9" i="4"/>
  <c r="E9" i="4" s="1"/>
  <c r="F9" i="4" s="1"/>
  <c r="D8" i="4"/>
  <c r="G8" i="4" s="1"/>
  <c r="D7" i="4"/>
  <c r="G7" i="4" s="1"/>
  <c r="F6" i="4"/>
  <c r="E6" i="4"/>
  <c r="D6" i="4"/>
  <c r="F5" i="4"/>
  <c r="D5" i="4"/>
  <c r="E5" i="4" s="1"/>
  <c r="F3" i="4"/>
  <c r="E3" i="4"/>
  <c r="D3" i="4"/>
  <c r="E59" i="3"/>
  <c r="D59" i="3"/>
  <c r="F57" i="3"/>
  <c r="D57" i="3"/>
  <c r="E57" i="3" s="1"/>
  <c r="F56" i="3"/>
  <c r="E56" i="3"/>
  <c r="D56" i="3"/>
  <c r="F55" i="3"/>
  <c r="D55" i="3"/>
  <c r="E55" i="3" s="1"/>
  <c r="F54" i="3"/>
  <c r="E54" i="3"/>
  <c r="D54" i="3"/>
  <c r="F53" i="3"/>
  <c r="D53" i="3"/>
  <c r="E53" i="3" s="1"/>
  <c r="F52" i="3"/>
  <c r="D52" i="3"/>
  <c r="E52" i="3" s="1"/>
  <c r="F51" i="3"/>
  <c r="D51" i="3"/>
  <c r="E51" i="3" s="1"/>
  <c r="F50" i="3"/>
  <c r="D50" i="3"/>
  <c r="E50" i="3" s="1"/>
  <c r="F49" i="3"/>
  <c r="D49" i="3"/>
  <c r="E49" i="3" s="1"/>
  <c r="E45" i="3"/>
  <c r="F45" i="3" s="1"/>
  <c r="D45" i="3"/>
  <c r="F44" i="3"/>
  <c r="E44" i="3"/>
  <c r="D44" i="3"/>
  <c r="E43" i="3"/>
  <c r="F43" i="3" s="1"/>
  <c r="D43" i="3"/>
  <c r="D42" i="3"/>
  <c r="E42" i="3" s="1"/>
  <c r="F42" i="3" s="1"/>
  <c r="E41" i="3"/>
  <c r="F41" i="3" s="1"/>
  <c r="D41" i="3"/>
  <c r="D36" i="3"/>
  <c r="E36" i="3" s="1"/>
  <c r="F36" i="3" s="1"/>
  <c r="E35" i="3"/>
  <c r="F35" i="3" s="1"/>
  <c r="D35" i="3"/>
  <c r="D34" i="3"/>
  <c r="E34" i="3" s="1"/>
  <c r="F34" i="3" s="1"/>
  <c r="D33" i="3"/>
  <c r="E33" i="3" s="1"/>
  <c r="F33" i="3" s="1"/>
  <c r="D32" i="3"/>
  <c r="E32" i="3" s="1"/>
  <c r="F32" i="3" s="1"/>
  <c r="F31" i="3"/>
  <c r="E31" i="3"/>
  <c r="D31" i="3"/>
  <c r="D30" i="3"/>
  <c r="E30" i="3" s="1"/>
  <c r="E25" i="3"/>
  <c r="D25" i="3"/>
  <c r="E24" i="3"/>
  <c r="D24" i="3"/>
  <c r="F23" i="3"/>
  <c r="D23" i="3"/>
  <c r="E23" i="3" s="1"/>
  <c r="F22" i="3"/>
  <c r="D22" i="3"/>
  <c r="E22" i="3" s="1"/>
  <c r="F21" i="3"/>
  <c r="D21" i="3"/>
  <c r="E21" i="3" s="1"/>
  <c r="F16" i="3"/>
  <c r="E16" i="3"/>
  <c r="D16" i="3"/>
  <c r="D15" i="3"/>
  <c r="E15" i="3" s="1"/>
  <c r="F14" i="3"/>
  <c r="D14" i="3"/>
  <c r="E14" i="3" s="1"/>
  <c r="F13" i="3"/>
  <c r="D13" i="3"/>
  <c r="E13" i="3" s="1"/>
  <c r="F12" i="3"/>
  <c r="E12" i="3"/>
  <c r="D12" i="3"/>
  <c r="F11" i="3"/>
  <c r="D11" i="3"/>
  <c r="E11" i="3" s="1"/>
  <c r="F7" i="3"/>
  <c r="D7" i="3"/>
  <c r="E7" i="3" s="1"/>
  <c r="F6" i="3"/>
  <c r="E6" i="3"/>
  <c r="D6" i="3"/>
  <c r="F5" i="3"/>
  <c r="D5" i="3"/>
  <c r="E5" i="3" s="1"/>
  <c r="F4" i="3"/>
  <c r="D4" i="3"/>
  <c r="E4" i="3" s="1"/>
  <c r="F3" i="3"/>
  <c r="D3" i="3"/>
  <c r="E3" i="3" s="1"/>
  <c r="F59" i="2"/>
  <c r="D59" i="2"/>
  <c r="E59" i="2" s="1"/>
  <c r="F58" i="2"/>
  <c r="D58" i="2"/>
  <c r="E58" i="2" s="1"/>
  <c r="F57" i="2"/>
  <c r="D57" i="2"/>
  <c r="E57" i="2" s="1"/>
  <c r="F56" i="2"/>
  <c r="E56" i="2"/>
  <c r="D56" i="2"/>
  <c r="F55" i="2"/>
  <c r="D55" i="2"/>
  <c r="E55" i="2" s="1"/>
  <c r="F54" i="2"/>
  <c r="D54" i="2"/>
  <c r="E54" i="2" s="1"/>
  <c r="F53" i="2"/>
  <c r="E53" i="2"/>
  <c r="D53" i="2"/>
  <c r="F52" i="2"/>
  <c r="D52" i="2"/>
  <c r="E52" i="2" s="1"/>
  <c r="F51" i="2"/>
  <c r="D51" i="2"/>
  <c r="E51" i="2" s="1"/>
  <c r="F50" i="2"/>
  <c r="D50" i="2"/>
  <c r="E50" i="2" s="1"/>
  <c r="F49" i="2"/>
  <c r="E49" i="2"/>
  <c r="D49" i="2"/>
  <c r="F48" i="2"/>
  <c r="E48" i="2"/>
  <c r="D48" i="2"/>
  <c r="F47" i="2"/>
  <c r="D47" i="2"/>
  <c r="E47" i="2" s="1"/>
  <c r="F46" i="2"/>
  <c r="D46" i="2"/>
  <c r="E46" i="2" s="1"/>
  <c r="F45" i="2"/>
  <c r="E45" i="2"/>
  <c r="D45" i="2"/>
  <c r="F41" i="2"/>
  <c r="D41" i="2"/>
  <c r="E41" i="2" s="1"/>
  <c r="C41" i="2"/>
  <c r="F40" i="2"/>
  <c r="E40" i="2"/>
  <c r="D40" i="2"/>
  <c r="C40" i="2"/>
  <c r="F39" i="2"/>
  <c r="D39" i="2"/>
  <c r="E39" i="2" s="1"/>
  <c r="F38" i="2"/>
  <c r="D38" i="2"/>
  <c r="E38" i="2" s="1"/>
  <c r="F35" i="2"/>
  <c r="D35" i="2"/>
  <c r="E35" i="2" s="1"/>
  <c r="F34" i="2"/>
  <c r="E34" i="2"/>
  <c r="D34" i="2"/>
  <c r="F33" i="2"/>
  <c r="E33" i="2"/>
  <c r="D33" i="2"/>
  <c r="F32" i="2"/>
  <c r="D32" i="2"/>
  <c r="E32" i="2" s="1"/>
  <c r="F31" i="2"/>
  <c r="D31" i="2"/>
  <c r="E31" i="2" s="1"/>
  <c r="F30" i="2"/>
  <c r="E30" i="2"/>
  <c r="D30" i="2"/>
  <c r="F29" i="2"/>
  <c r="D29" i="2"/>
  <c r="E29" i="2" s="1"/>
  <c r="F28" i="2"/>
  <c r="D28" i="2"/>
  <c r="E28" i="2" s="1"/>
  <c r="F24" i="2"/>
  <c r="D24" i="2"/>
  <c r="E24" i="2" s="1"/>
  <c r="F23" i="2"/>
  <c r="D23" i="2"/>
  <c r="E23" i="2" s="1"/>
  <c r="F22" i="2"/>
  <c r="E22" i="2"/>
  <c r="D22" i="2"/>
  <c r="F21" i="2"/>
  <c r="D21" i="2"/>
  <c r="E21" i="2" s="1"/>
  <c r="F20" i="2"/>
  <c r="D20" i="2"/>
  <c r="E20" i="2" s="1"/>
  <c r="F17" i="2"/>
  <c r="E17" i="2"/>
  <c r="D17" i="2"/>
  <c r="F16" i="2"/>
  <c r="D16" i="2"/>
  <c r="E16" i="2" s="1"/>
  <c r="F15" i="2"/>
  <c r="D15" i="2"/>
  <c r="E15" i="2" s="1"/>
  <c r="F12" i="2"/>
  <c r="D12" i="2"/>
  <c r="E12" i="2" s="1"/>
  <c r="F11" i="2"/>
  <c r="E11" i="2"/>
  <c r="D11" i="2"/>
  <c r="F10" i="2"/>
  <c r="D10" i="2"/>
  <c r="E10" i="2" s="1"/>
  <c r="F9" i="2"/>
  <c r="D9" i="2"/>
  <c r="E9" i="2" s="1"/>
  <c r="F8" i="2"/>
  <c r="D8" i="2"/>
  <c r="E8" i="2" s="1"/>
  <c r="F7" i="2"/>
  <c r="E7" i="2"/>
  <c r="D7" i="2"/>
  <c r="F6" i="2"/>
  <c r="D6" i="2"/>
  <c r="E6" i="2" s="1"/>
  <c r="F5" i="2"/>
  <c r="D5" i="2"/>
  <c r="E5" i="2" s="1"/>
  <c r="A41" i="1"/>
  <c r="E38" i="1"/>
  <c r="E26" i="1"/>
  <c r="B15" i="1"/>
  <c r="B14" i="1"/>
  <c r="A12" i="1"/>
  <c r="A1" i="1"/>
  <c r="G9" i="4" l="1"/>
  <c r="B17" i="1"/>
  <c r="E75" i="2"/>
  <c r="E10" i="4"/>
  <c r="F10" i="4" s="1"/>
  <c r="E37" i="3"/>
  <c r="F37" i="3" s="1"/>
  <c r="G18" i="3"/>
  <c r="E38" i="3"/>
  <c r="F38" i="3" s="1"/>
  <c r="E19" i="3"/>
  <c r="F19" i="3" s="1"/>
  <c r="E7" i="4"/>
  <c r="F7" i="4" s="1"/>
  <c r="E39" i="3"/>
  <c r="F39" i="3" s="1"/>
  <c r="E20" i="3"/>
  <c r="F20" i="3" s="1"/>
  <c r="E22" i="7"/>
  <c r="G17" i="3"/>
  <c r="E8" i="4"/>
  <c r="F8" i="4" s="1"/>
  <c r="E40" i="3"/>
  <c r="F40" i="3" s="1"/>
  <c r="B16" i="1"/>
  <c r="E61" i="3" l="1"/>
  <c r="A61" i="3" s="1"/>
  <c r="A75" i="2"/>
  <c r="E50" i="4"/>
  <c r="A50" i="4" s="1"/>
  <c r="A18" i="1" l="1"/>
</calcChain>
</file>

<file path=xl/sharedStrings.xml><?xml version="1.0" encoding="utf-8"?>
<sst xmlns="http://schemas.openxmlformats.org/spreadsheetml/2006/main" count="554" uniqueCount="441">
  <si>
    <t>Formulario de solicitud</t>
  </si>
  <si>
    <t>Resumen e instrucciones</t>
  </si>
  <si>
    <t>• Complete los datos en las siguientes solapas.</t>
  </si>
  <si>
    <t>• No vulnere las protecciones.</t>
  </si>
  <si>
    <t>• Complete sólo en las celdas permitidas. Las identificará por su fondo coloreado.</t>
  </si>
  <si>
    <t>• Complete todos los campos obligatorios.</t>
  </si>
  <si>
    <t>• Sólo imprima ésta y las solapas que así lo indican (🖨).</t>
  </si>
  <si>
    <t>Postulante:</t>
  </si>
  <si>
    <t>Título:</t>
  </si>
  <si>
    <t>Código de verificación:</t>
  </si>
  <si>
    <t>Contatenación para hash</t>
  </si>
  <si>
    <t xml:space="preserve">Las firmas que siguen indican acuerdo con toda la información contenida en la planilla presentada </t>
  </si>
  <si>
    <t>cuyo código de verificación figura más arriba.</t>
  </si>
  <si>
    <t>Firma</t>
  </si>
  <si>
    <t>Aclaración</t>
  </si>
  <si>
    <t>Director/a de tareas (si corresponde):</t>
  </si>
  <si>
    <t>Director/a del Centro Científico</t>
  </si>
  <si>
    <t>1. Postulante</t>
  </si>
  <si>
    <t>Obligatorio?</t>
  </si>
  <si>
    <t>Completo u opcional</t>
  </si>
  <si>
    <t>1.1. Datos personales</t>
  </si>
  <si>
    <t>Apellidos:</t>
  </si>
  <si>
    <t>Postulante-Apellido</t>
  </si>
  <si>
    <t>Apellido</t>
  </si>
  <si>
    <t>Nombres:</t>
  </si>
  <si>
    <t>Postulante-Nombre</t>
  </si>
  <si>
    <t>Nombre</t>
  </si>
  <si>
    <t>Género:</t>
  </si>
  <si>
    <t>Postulante-Genero</t>
  </si>
  <si>
    <t>Completar con el género autopercibido.</t>
  </si>
  <si>
    <t>Tipo doc:</t>
  </si>
  <si>
    <t>Postulante-TipoDoc</t>
  </si>
  <si>
    <t>DNI</t>
  </si>
  <si>
    <t>Nro documento:</t>
  </si>
  <si>
    <t>Postulante-NroDoc</t>
  </si>
  <si>
    <t>Ingresar sin punto ni guiones.</t>
  </si>
  <si>
    <t>CUIT/CUIL:</t>
  </si>
  <si>
    <t>Postulante-CUITCUIL</t>
  </si>
  <si>
    <t>Celular:</t>
  </si>
  <si>
    <t>Postulante-Celular</t>
  </si>
  <si>
    <t>Correo electrónico:</t>
  </si>
  <si>
    <t>Postulante-Email</t>
  </si>
  <si>
    <t>Lugar y fecha de nacimiento:</t>
  </si>
  <si>
    <t xml:space="preserve">   Ciudad y
   provincia:</t>
  </si>
  <si>
    <t>Postulante-CiudadyProvNacimiento</t>
  </si>
  <si>
    <t xml:space="preserve">   País:</t>
  </si>
  <si>
    <t>Postulante-PaisNacimiento</t>
  </si>
  <si>
    <t xml:space="preserve">   Fecha:</t>
  </si>
  <si>
    <t>Postulante-FechaNac</t>
  </si>
  <si>
    <t>dd/MM/AAAA</t>
  </si>
  <si>
    <t>Domicilio</t>
  </si>
  <si>
    <t xml:space="preserve">   Calle:</t>
  </si>
  <si>
    <t>Postulante-Inst-Calle</t>
  </si>
  <si>
    <t xml:space="preserve">   Nro:</t>
  </si>
  <si>
    <t>Postulante-Inst-Nro</t>
  </si>
  <si>
    <t xml:space="preserve">   Localidad:</t>
  </si>
  <si>
    <t>Postulante-Inst-Localidad</t>
  </si>
  <si>
    <t xml:space="preserve">   Provincia:</t>
  </si>
  <si>
    <t>Postulante-Inst-Provincia</t>
  </si>
  <si>
    <t>Provincia de Buenos Aires</t>
  </si>
  <si>
    <t>Seleccionar de la lista.</t>
  </si>
  <si>
    <t xml:space="preserve">   CP:</t>
  </si>
  <si>
    <t>Postulante-CP</t>
  </si>
  <si>
    <t>1.2. Estudios universitarios</t>
  </si>
  <si>
    <t>Universidad:</t>
  </si>
  <si>
    <t>Postulante-Universidad</t>
  </si>
  <si>
    <t>Utilizar nombre completo, no siglas.</t>
  </si>
  <si>
    <t>Unidad académica:</t>
  </si>
  <si>
    <t>Postulante-UnidadAcademica</t>
  </si>
  <si>
    <t>Título a obtener:</t>
  </si>
  <si>
    <t>Postulante-TituloAObtener</t>
  </si>
  <si>
    <t>Promedio con aplazos:</t>
  </si>
  <si>
    <t>Postulante-PromedioConAplazos</t>
  </si>
  <si>
    <t>Promedio sin aplazos:</t>
  </si>
  <si>
    <t>Postulante-PromedioSinAplazos</t>
  </si>
  <si>
    <t>Año de ingreso:</t>
  </si>
  <si>
    <t>Postulante-AnoIngreso</t>
  </si>
  <si>
    <t>Duración de la carrera de acuerdo al plan de estudios:</t>
  </si>
  <si>
    <t>Postulante-DuracionCarrera</t>
  </si>
  <si>
    <t>Completar en años.</t>
  </si>
  <si>
    <t>Año que está cursando:</t>
  </si>
  <si>
    <t>Postulante-AnoCursada</t>
  </si>
  <si>
    <t>Créditos o asignaturas del plan de estudios:</t>
  </si>
  <si>
    <t>Total:</t>
  </si>
  <si>
    <t>Postulante-CreditosoAsignaturasTotales</t>
  </si>
  <si>
    <t>Aprobadas:</t>
  </si>
  <si>
    <t>Postulante-CreditosoAsignaturasAprobadas</t>
  </si>
  <si>
    <t>Adeudadas:</t>
  </si>
  <si>
    <t>Postulante-CreditosoAsignaturasAdeudadas</t>
  </si>
  <si>
    <t>Porcentaje aprobado:</t>
  </si>
  <si>
    <t>Postulante-CreditosoAsignaturasPorcentajeAprobado</t>
  </si>
  <si>
    <t>1.3. Conocimientos de idiomas</t>
  </si>
  <si>
    <t>Lengua:</t>
  </si>
  <si>
    <t>Lengua1-Nombre</t>
  </si>
  <si>
    <t xml:space="preserve">   Lee:</t>
  </si>
  <si>
    <t>Lengua1-Lee</t>
  </si>
  <si>
    <t xml:space="preserve">   Escribe:</t>
  </si>
  <si>
    <t>Lengua1-Escribe</t>
  </si>
  <si>
    <t xml:space="preserve">   Habla:</t>
  </si>
  <si>
    <t>Lengua1-Habla</t>
  </si>
  <si>
    <t xml:space="preserve">   Entiende:</t>
  </si>
  <si>
    <t>Lengua1-Entiende</t>
  </si>
  <si>
    <t>Lengua2-Nombre</t>
  </si>
  <si>
    <t>Lengua2-Lee</t>
  </si>
  <si>
    <t>Lengua2-Escribe</t>
  </si>
  <si>
    <t>Lengua2-Habla</t>
  </si>
  <si>
    <t>Lengua2-Entiende</t>
  </si>
  <si>
    <t>Lengua3-Nombre</t>
  </si>
  <si>
    <t>Lengua3-Lee</t>
  </si>
  <si>
    <t>Lengua3-Escribe</t>
  </si>
  <si>
    <t>Lengua3-Habla</t>
  </si>
  <si>
    <t>Lengua3-Entiende</t>
  </si>
  <si>
    <t>1.4. Antecedentes</t>
  </si>
  <si>
    <t>Participación o colaboración en proyectos de investigación.</t>
  </si>
  <si>
    <t>Hasta 2000 caracteres.</t>
  </si>
  <si>
    <t>Antecedentes-ParticipacionEnProyectos</t>
  </si>
  <si>
    <t>Docencia.</t>
  </si>
  <si>
    <t>Antecedentes-Docencia</t>
  </si>
  <si>
    <t>Extensión.</t>
  </si>
  <si>
    <t>Antecedentes-Extensión</t>
  </si>
  <si>
    <t>2. Datos relativos a la beca</t>
  </si>
  <si>
    <t>Título del tema de investigación:</t>
  </si>
  <si>
    <t>Beca-Titulo</t>
  </si>
  <si>
    <t>Palabras clave:</t>
  </si>
  <si>
    <t>Beca-PalabraClave1</t>
  </si>
  <si>
    <t>Beca-PalabraClave2</t>
  </si>
  <si>
    <t>Beca-PalabraClave3</t>
  </si>
  <si>
    <t>Proyecto de investigación en el que se inserta:</t>
  </si>
  <si>
    <t>Beca-ProyectoInvestigacion</t>
  </si>
  <si>
    <t>2.1. Director/a de la beca</t>
  </si>
  <si>
    <t>Dire-Apellido</t>
  </si>
  <si>
    <t>Dire-Nombre</t>
  </si>
  <si>
    <t>Dire-TipoDoc</t>
  </si>
  <si>
    <t>Dire-NroDoc</t>
  </si>
  <si>
    <t>Grado académico:</t>
  </si>
  <si>
    <t>Dire-GradoAcademico</t>
  </si>
  <si>
    <t>← completar</t>
  </si>
  <si>
    <t>Categoría:</t>
  </si>
  <si>
    <t>Dire-CatInvestigador</t>
  </si>
  <si>
    <t>Investigador/a CIC</t>
  </si>
  <si>
    <t xml:space="preserve">   Subcategoría:</t>
  </si>
  <si>
    <t>Dire-SubCatInvestigador</t>
  </si>
  <si>
    <t xml:space="preserve">   Dedicación:</t>
  </si>
  <si>
    <t>Dire-Dedicacion</t>
  </si>
  <si>
    <t xml:space="preserve">   Categoría
   Incentivos:</t>
  </si>
  <si>
    <t>Dire-CatIncentivos</t>
  </si>
  <si>
    <t xml:space="preserve">   Institución:</t>
  </si>
  <si>
    <t>Dire-InstitucionInvestigador</t>
  </si>
  <si>
    <t>Cargo:</t>
  </si>
  <si>
    <t>Dire-Cargo</t>
  </si>
  <si>
    <t>Indicar el cargo directivo.</t>
  </si>
  <si>
    <t>Institución:</t>
  </si>
  <si>
    <t>Dire-Institucion</t>
  </si>
  <si>
    <t>Institución donde ejerce el cargo.</t>
  </si>
  <si>
    <t>Dire-Celular</t>
  </si>
  <si>
    <t>Dire-Email</t>
  </si>
  <si>
    <t>Cantidad de becarios/as que dirige:</t>
  </si>
  <si>
    <t>Dire-CantBecarios</t>
  </si>
  <si>
    <t>Sin contar la actual postulación.</t>
  </si>
  <si>
    <t>2.2. Codirector/a de la beca</t>
  </si>
  <si>
    <t>Justificación de la necesidad de codirector/a:</t>
  </si>
  <si>
    <t>Codire-Justificacion</t>
  </si>
  <si>
    <t>Si se incluye codirector/a es obligatorio justificar por qué se requiere, en máximo 2000 caracteres.</t>
  </si>
  <si>
    <t>Codire-Apellido</t>
  </si>
  <si>
    <t>Codire-Nombre</t>
  </si>
  <si>
    <t>Codire-TipoDoc</t>
  </si>
  <si>
    <t>Codire-NroDoc</t>
  </si>
  <si>
    <t>Codire-GradoAcademico</t>
  </si>
  <si>
    <t>Codire-CatInvestigador</t>
  </si>
  <si>
    <t>Codire-SubCatInvestigador</t>
  </si>
  <si>
    <t>Codire-Dedicacion</t>
  </si>
  <si>
    <t>Codire-CatIncentivos</t>
  </si>
  <si>
    <t>Codire-InstitucionInvestigador</t>
  </si>
  <si>
    <t>Codire-Cargo</t>
  </si>
  <si>
    <t>Codire-Institucion</t>
  </si>
  <si>
    <t>Codire-Celular</t>
  </si>
  <si>
    <t>Codire-Email</t>
  </si>
  <si>
    <t>Codire-CantBecarios</t>
  </si>
  <si>
    <t>2.3. Lugar propuesto para el desarrollo de la beca</t>
  </si>
  <si>
    <t>Lugar-Universidad</t>
  </si>
  <si>
    <t>Completar sin abreviaturas.</t>
  </si>
  <si>
    <t>Facultad:</t>
  </si>
  <si>
    <t>Lugar-Facultad</t>
  </si>
  <si>
    <t>Departamento o escuela:</t>
  </si>
  <si>
    <t>Lugar-DeptooEscuela</t>
  </si>
  <si>
    <t>Instituto, centro, laboratorio o unidad de investigación:</t>
  </si>
  <si>
    <t>Lugar-Instituto</t>
  </si>
  <si>
    <t>Calle:</t>
  </si>
  <si>
    <t>Lugar-Inst-Calle</t>
  </si>
  <si>
    <t>Nro:</t>
  </si>
  <si>
    <t>Lugar-Inst-Nro</t>
  </si>
  <si>
    <t>Localidad:</t>
  </si>
  <si>
    <t>Lugar-Inst-Localidad</t>
  </si>
  <si>
    <t>Provincia:</t>
  </si>
  <si>
    <t>Lugar-Inst-Provincia</t>
  </si>
  <si>
    <t>Ciudad Autónoma de Buenos Aires</t>
  </si>
  <si>
    <t>CP:</t>
  </si>
  <si>
    <t>Lugar-CP</t>
  </si>
  <si>
    <t>Justificación de lugar de trabajo distinto al del/de la director/a y codirector/a:</t>
  </si>
  <si>
    <t>Lugar-JustificacionDistintoDireyCodire</t>
  </si>
  <si>
    <t>Si el lugar de trabajo propuesto para la beca es distinto del de director/a y codirector/a, es obligatorio justificarlo, en máximo 2000 caracteres.</t>
  </si>
  <si>
    <t>3. Plan de trabajo</t>
  </si>
  <si>
    <t>Comisión Asesora:</t>
  </si>
  <si>
    <t>Beca-ComisionAsesora</t>
  </si>
  <si>
    <t>Ciencias Biológicas y Salud</t>
  </si>
  <si>
    <t>Línea temática:</t>
  </si>
  <si>
    <t>Beca-LineaTematica</t>
  </si>
  <si>
    <t>Línea de Centro Propio</t>
  </si>
  <si>
    <t>Centro propio CIC:</t>
  </si>
  <si>
    <t>Beca-CentroPropio</t>
  </si>
  <si>
    <t>Línea priorizada</t>
  </si>
  <si>
    <t>Beca-LineaPriorizada</t>
  </si>
  <si>
    <t xml:space="preserve">   Sublínea:</t>
  </si>
  <si>
    <t>Beca-SubLineaPriorizada</t>
  </si>
  <si>
    <t>Línea abierta:</t>
  </si>
  <si>
    <t>Beca-LineaAbierta</t>
  </si>
  <si>
    <t>3.2. Descripción del plan de trabajo</t>
  </si>
  <si>
    <t>Sugerimos escribir en un editor de texto y luego pegar el texto.</t>
  </si>
  <si>
    <t>3.2.1. Resumen</t>
  </si>
  <si>
    <t>Beca-Resumen</t>
  </si>
  <si>
    <t>3.2.2. Tareas de entrenamiento a desarrollar y objetivo de las mismas</t>
  </si>
  <si>
    <t>Hasta 6000 caracteres.</t>
  </si>
  <si>
    <t>Beca-Tareas</t>
  </si>
  <si>
    <t xml:space="preserve">3.2.3. Breve descripción de la infraestructura y servicios disponibles en relación con las tareas a desarrollar </t>
  </si>
  <si>
    <t>Beca-Infraestructura</t>
  </si>
  <si>
    <t>3.2.4. Impacto en la formación del becario</t>
  </si>
  <si>
    <t>Beca-ImpactoEnFormacion</t>
  </si>
  <si>
    <t>3.2.5. Vinculación de las tareas a desarrollar con las líneas de trabajo del grupo, Laboratorio, o institución donde se llevará cabo el proyecto</t>
  </si>
  <si>
    <t>Beca-VinculacionTareas</t>
  </si>
  <si>
    <t xml:space="preserve">3.2.6. ¿El abordaje del plan de trabajo está enmarcado en alguna problemática de la provincia de Buenos Aires? Justificar </t>
  </si>
  <si>
    <t>Beca-JustificacionAbordajeProvincial</t>
  </si>
  <si>
    <t>3.2.7. Bibliografía</t>
  </si>
  <si>
    <t>Beca-Bibliografía</t>
  </si>
  <si>
    <t>3.2.8. Cronograma mensual de actividades a desarrollar en el período de la beca</t>
  </si>
  <si>
    <t>Consignar sucintamente cada actividad rutinaria.</t>
  </si>
  <si>
    <t>Actividad</t>
  </si>
  <si>
    <t>Meses</t>
  </si>
  <si>
    <t>Primera tarea</t>
  </si>
  <si>
    <t>x</t>
  </si>
  <si>
    <t>Segunda tarea</t>
  </si>
  <si>
    <t>4. Declaración jurada del/la postulante</t>
  </si>
  <si>
    <t>🖨 Imprimir, firmar y escanear el siguiente texto.</t>
  </si>
  <si>
    <t>Declara también haber establecido domicilio electrónico en la dirección de correo electrónico aquí consignadas, a partir de la fecha de firma de la presente. Entiende y acepta que esta dirección de correo electrónico será utilizada como domicilio electrónico, de acuerdo con las disposiciones legales y reglamentarias aplicables. Asimismo, se compromete a mantener esta dirección de correo electrónico activa y a recibir y leer regularmente las notificaciones y comunicaciones que se envíen a esta dirección donde serán válidas todas las notificaciones que se produjeren desde la CIC.</t>
  </si>
  <si>
    <t>Declara también que en caso de ser adjudicada la beca en el marco de la presente convocatoria, se compromete a renunciar a cualquier tipo de cargo que resulte incompatible al momento de tomar posesión de la misma.</t>
  </si>
  <si>
    <t>Dirección de correo electrónico:</t>
  </si>
  <si>
    <t>Fecha:</t>
  </si>
  <si>
    <t>5. Declaración jurada de directores/as y lugar de trabajo</t>
  </si>
  <si>
    <t>🖨 Completar, imprimir, firmar y escanear el siguiente texto.</t>
  </si>
  <si>
    <t>Declaran también haber establecido domicilio electrónico en la dirección de correo electrónico aquí consignadas, a partir de la fecha de firma de la presente. Entienden y aceptan que esta dirección de correo electrónico será utilizada como domicilio electrónico, de acuerdo con las disposiciones legales y reglamentarias aplicables. Asimismo, se comprometen a mantener esta dirección de correo electrónico activa y a recibir y leer regularmente las notificaciones y comunicaciones que se envíen a esta dirección donde serán válidas todas las notificaciones que se produjeren desde la CIC.</t>
  </si>
  <si>
    <t>Director/a:</t>
  </si>
  <si>
    <t>Cargo</t>
  </si>
  <si>
    <t>Institución</t>
  </si>
  <si>
    <t>6. Autorización a dirigir beca</t>
  </si>
  <si>
    <t>🖨 En caso de que director/a y/o codirector/a tengan la categoría de Investigador/a Asistente o Adjunto/a con Director/a, completar, imprimir y firmar el siguiente texto.</t>
  </si>
  <si>
    <t>Configuración de la convocatoria</t>
  </si>
  <si>
    <t xml:space="preserve">Email regexp: </t>
  </si>
  <si>
    <t>Texto completar</t>
  </si>
  <si>
    <t>Convocatoria:</t>
  </si>
  <si>
    <t>BENTRE27</t>
  </si>
  <si>
    <t>Versión form:</t>
  </si>
  <si>
    <t>Nombre completo convocatoria:</t>
  </si>
  <si>
    <t>Becas de Entrenamiento (convocatoria 2026)</t>
  </si>
  <si>
    <t>Presenta codirector/a?</t>
  </si>
  <si>
    <t>Provincias</t>
  </si>
  <si>
    <t>Catamarca</t>
  </si>
  <si>
    <t>Chaco</t>
  </si>
  <si>
    <t>Comisiones asesoras</t>
  </si>
  <si>
    <t>Chubut</t>
  </si>
  <si>
    <t>Córdoba</t>
  </si>
  <si>
    <t>Ciencias Agrícolas, Producción y Salud Animal</t>
  </si>
  <si>
    <t>Corrientes</t>
  </si>
  <si>
    <t>Entre Ríos</t>
  </si>
  <si>
    <t>Ciencias Sociales y Humanas</t>
  </si>
  <si>
    <t>Formosa</t>
  </si>
  <si>
    <t>Física, Matemática, Química, Astronomía</t>
  </si>
  <si>
    <t>Jujuy</t>
  </si>
  <si>
    <t>Geología, Minería e Hidrología</t>
  </si>
  <si>
    <t>La Pampa</t>
  </si>
  <si>
    <t>Ingeniería, Arquitectura y Tecnología</t>
  </si>
  <si>
    <t>La Rioja</t>
  </si>
  <si>
    <t>TICs, Electrónica e Informática</t>
  </si>
  <si>
    <t>Mendoza</t>
  </si>
  <si>
    <t>Ciencias Ambientales y Territorio</t>
  </si>
  <si>
    <t>Misiones</t>
  </si>
  <si>
    <t>Neuquén</t>
  </si>
  <si>
    <t>Tipos de beneficiarios/as</t>
  </si>
  <si>
    <t>Investigador/a CONICET</t>
  </si>
  <si>
    <t>Investigador docente de universidad con asiento en PBA</t>
  </si>
  <si>
    <t>Becario/a doctoral CIC</t>
  </si>
  <si>
    <t>Personal de apoyo CIC</t>
  </si>
  <si>
    <t>Río Negro</t>
  </si>
  <si>
    <t>Requiere subcategoría?</t>
  </si>
  <si>
    <t>Salta</t>
  </si>
  <si>
    <t>Requiere dedicación?</t>
  </si>
  <si>
    <t>San Juan</t>
  </si>
  <si>
    <t>Requiere categoría incentivos?</t>
  </si>
  <si>
    <t>San Luis</t>
  </si>
  <si>
    <t>Requiere indicar institución?</t>
  </si>
  <si>
    <t>Santa Cruz</t>
  </si>
  <si>
    <t>Tipos de beneficiario/as habilitados en esta convocatoria</t>
  </si>
  <si>
    <t>Habilitado en esta convocatoria?</t>
  </si>
  <si>
    <t>Santa Fe</t>
  </si>
  <si>
    <t>Categorías:</t>
  </si>
  <si>
    <t>Asistente</t>
  </si>
  <si>
    <t>Profesor/a Titular</t>
  </si>
  <si>
    <t>1er año</t>
  </si>
  <si>
    <t>Técnico auxiliar</t>
  </si>
  <si>
    <t>Santiago del Estero</t>
  </si>
  <si>
    <t>Adjunto</t>
  </si>
  <si>
    <t>Profesor/a Asociado/a</t>
  </si>
  <si>
    <t>2do año</t>
  </si>
  <si>
    <t>Técnico asistente</t>
  </si>
  <si>
    <t>Tierra del Fuego</t>
  </si>
  <si>
    <t>Independiente</t>
  </si>
  <si>
    <t>Profesor/a Adjunto</t>
  </si>
  <si>
    <t>3er año</t>
  </si>
  <si>
    <t>Técnico asociado</t>
  </si>
  <si>
    <t>Tucumán</t>
  </si>
  <si>
    <t>Superior</t>
  </si>
  <si>
    <t>Jefe/a de Trabajos Prácticos</t>
  </si>
  <si>
    <t>4to año</t>
  </si>
  <si>
    <t>Técnico principal</t>
  </si>
  <si>
    <t>Principal</t>
  </si>
  <si>
    <t>5to año</t>
  </si>
  <si>
    <t>Profesional asistente</t>
  </si>
  <si>
    <t>Profesional adjunto</t>
  </si>
  <si>
    <t>Profesional principal</t>
  </si>
  <si>
    <t>Dedicaciones universitarias</t>
  </si>
  <si>
    <t>Ejemplo de uso:</t>
  </si>
  <si>
    <t>Exclusiva</t>
  </si>
  <si>
    <t>Tipo:</t>
  </si>
  <si>
    <t>Investigador docente universidad asiento en PBA</t>
  </si>
  <si>
    <t>Semi exclusiva</t>
  </si>
  <si>
    <t>Cat:</t>
  </si>
  <si>
    <t>Simple</t>
  </si>
  <si>
    <t>Dedicación</t>
  </si>
  <si>
    <t>Categoría incentivos:</t>
  </si>
  <si>
    <r>
      <rPr>
        <sz val="10"/>
        <rFont val="Encode Sans"/>
      </rPr>
      <t xml:space="preserve">Ver </t>
    </r>
    <r>
      <rPr>
        <sz val="10"/>
        <color rgb="FF0000FF"/>
        <rFont val="Encode Sans"/>
      </rPr>
      <t>aquí</t>
    </r>
    <r>
      <rPr>
        <sz val="10"/>
        <rFont val="Encode Sans"/>
      </rPr>
      <t xml:space="preserve"> para la lógica.</t>
    </r>
  </si>
  <si>
    <t>Categorías programa incentivos</t>
  </si>
  <si>
    <t>Institución?</t>
  </si>
  <si>
    <t>I</t>
  </si>
  <si>
    <t>Requiere categoría?</t>
  </si>
  <si>
    <t>II</t>
  </si>
  <si>
    <t>III</t>
  </si>
  <si>
    <t>IV</t>
  </si>
  <si>
    <t>V</t>
  </si>
  <si>
    <t>Géneros</t>
  </si>
  <si>
    <t>Femenino</t>
  </si>
  <si>
    <t>Masculino</t>
  </si>
  <si>
    <t>Otros</t>
  </si>
  <si>
    <t>Líneas temáticas</t>
  </si>
  <si>
    <t>Línea abierta</t>
  </si>
  <si>
    <t>Centros propios CIC</t>
  </si>
  <si>
    <t>Líneas priorizadas</t>
  </si>
  <si>
    <t>CEREN</t>
  </si>
  <si>
    <t>Salud</t>
  </si>
  <si>
    <t>LAL</t>
  </si>
  <si>
    <t>Industria y producción</t>
  </si>
  <si>
    <t>LINTA</t>
  </si>
  <si>
    <t>Ambiente</t>
  </si>
  <si>
    <t>CPP</t>
  </si>
  <si>
    <t>Desarrollo de la comunidad</t>
  </si>
  <si>
    <t>CEMECA</t>
  </si>
  <si>
    <t>Trabajo</t>
  </si>
  <si>
    <t>LEMIT</t>
  </si>
  <si>
    <t>Seguridad</t>
  </si>
  <si>
    <t>CESGI</t>
  </si>
  <si>
    <t>Líneas priorizadas salud</t>
  </si>
  <si>
    <t>Líneas priorizadas industria y producción</t>
  </si>
  <si>
    <t>Dengue y otros arbovirus.</t>
  </si>
  <si>
    <t>Transición energética.</t>
  </si>
  <si>
    <t>Manejo integral de vectores.</t>
  </si>
  <si>
    <t>Ingenierías.</t>
  </si>
  <si>
    <t>Producción pública de medicamentos.</t>
  </si>
  <si>
    <t>Cadena de valor de Gas y Petróleo.</t>
  </si>
  <si>
    <t>Consumo problemático de sustancias (toxicología, nuevas sustancias).</t>
  </si>
  <si>
    <t>Maquinaria agrícola y agricultura de precisión.</t>
  </si>
  <si>
    <t>Producción de kits de diagnóstico (dengue, sarampión, zika, chikungunya, virus respiratorio).</t>
  </si>
  <si>
    <t>Industrias del conocimiento.</t>
  </si>
  <si>
    <t>Inteligencia Artificial.</t>
  </si>
  <si>
    <t>Equipamiento médico.</t>
  </si>
  <si>
    <t>Alimentos.</t>
  </si>
  <si>
    <t>Micropropagación vegetal y mejoramiento genético vegetal.</t>
  </si>
  <si>
    <t>Minería: tierras raras y agregado de valor.</t>
  </si>
  <si>
    <t>Líneas priorizadas ambiente</t>
  </si>
  <si>
    <t>Líneas priorizadas desarrollo de la comunidad</t>
  </si>
  <si>
    <t>Cambio climático.</t>
  </si>
  <si>
    <t>Inversión social: Investigación comparada de la inversión social (Nación/Provincia).</t>
  </si>
  <si>
    <t>Gestión del agua: inundaciones y sequías.</t>
  </si>
  <si>
    <t>Seguridad alimentaria: Impacto del repliegue del Estado Nacional en políticas públicas de seguridad alimentaria.</t>
  </si>
  <si>
    <t>Problemáticas ambientales: cianobacterias, arsénico y agroquímicos.</t>
  </si>
  <si>
    <t>Seguridad alimentaria: Rol del SAE y MESA BONAERENSE en seguridad alimentaria.</t>
  </si>
  <si>
    <t>Costas bonaerenses e impacto ambiental.</t>
  </si>
  <si>
    <t>Estrategias socioproductivas de sectores populares y el Estado.</t>
  </si>
  <si>
    <t>Sujeto, familia y comunidad en política social bonaerense.</t>
  </si>
  <si>
    <t>Desafíos para la comunidad organizada del Siglo XXI.</t>
  </si>
  <si>
    <t>Género: herramientas para el cierre de las brechas de género en el mundo del trabajo.</t>
  </si>
  <si>
    <t>Nutrición infantil.</t>
  </si>
  <si>
    <t>Reincidencia delictiva: Evaluación del impacto de las políticas públicas en ámbito postpenitenciario.</t>
  </si>
  <si>
    <t>Líneas priorizadas trabajo</t>
  </si>
  <si>
    <t>Líneas priorizadas seguridad</t>
  </si>
  <si>
    <t>Reconfiguración laboral mediante oficios digitales.</t>
  </si>
  <si>
    <t>Ciencias básicas aplicadas a la investigación forense.</t>
  </si>
  <si>
    <t>Trabajo infantil e inserción laboral.</t>
  </si>
  <si>
    <t>Desarrollo de tecnologías aplicadas a la seguridad.</t>
  </si>
  <si>
    <t>Formalización de las trabajadoras de los cuidados comunitarios.</t>
  </si>
  <si>
    <t>Diagnóstico y evaluación de políticas públicas basados en evidencia.</t>
  </si>
  <si>
    <t>Formación laboral en contexto de encierro.</t>
  </si>
  <si>
    <t>Ciencia de datos, sistemas de información geográfica y análisis de información para la investigación del delito.</t>
  </si>
  <si>
    <t>Trabajo infantil y salud.</t>
  </si>
  <si>
    <t>Reducción de riesgo de desastres.</t>
  </si>
  <si>
    <t>Esta solapa no va al público, tiene instrucciones internas.</t>
  </si>
  <si>
    <t>En la primera solapa hay unas filas ocultas que tienen variables que son referenciadas en el resto del doc.</t>
  </si>
  <si>
    <t>Las celdas de ingreso de datos deben marcarse como desprotegidas (dentro de propiedades de la celda → cell protection).</t>
  </si>
  <si>
    <t>Luego se protege toda la solapa.</t>
  </si>
  <si>
    <t>La columna B, oculta, tiene los códigos para luego leer la data.</t>
  </si>
  <si>
    <t xml:space="preserve">Hay una solapa oculta llamada “Datos internos”, que tiene las listas de selección, etc. Para desocultarla se puede ir al navegador (View → Navigator) y accederla desde ahí. </t>
  </si>
  <si>
    <t>O botón derecho en otra solapa desprotegida y opción Show Sheet.</t>
  </si>
  <si>
    <t>Contraseña utilizada: Planilla2026</t>
  </si>
  <si>
    <t>Cálculo del “hash”</t>
  </si>
  <si>
    <t>Para cada solapa X se define un rango con el nombre “datos_solapa_X” que tiene a las celdas que tienen datos.</t>
  </si>
  <si>
    <t>Luego en la portada se contatenan y se calcula el “hash”.</t>
  </si>
  <si>
    <t>Codirector/a</t>
  </si>
  <si>
    <t>Hay una variable en la solapa de Datos internos que está seteada en base a la presencia o no de justificación de necesidad de codirector/a. En base a eso se muestran o no textos en las declaraciones juradas.</t>
  </si>
  <si>
    <t>Para las líneas de las firmas se usa un estilo condicional, basado en la misma variable.</t>
  </si>
  <si>
    <t>Doctores/as de otro régimen dentro de la comunidad científica</t>
  </si>
  <si>
    <t>Investigador asociado CIC INAS</t>
  </si>
  <si>
    <t>Título del tema.</t>
  </si>
  <si>
    <t>Lista vacia</t>
  </si>
  <si>
    <t>lineas_priorizadas_salud</t>
  </si>
  <si>
    <t>lineas_priorizadas_industria_y_produccion</t>
  </si>
  <si>
    <t>lineas_priorizadas_ambiente</t>
  </si>
  <si>
    <t>lineas_priorizadas_desarrollo_de_la_comunidad</t>
  </si>
  <si>
    <t>lineas_priorizadas_trabajo</t>
  </si>
  <si>
    <t>lineas_priorizadas_seguridad</t>
  </si>
  <si>
    <t>Domicilio Personal</t>
  </si>
  <si>
    <t>Declaran también que asumen el compromiso de no dirigir más de 5 becas en forma simultánea incluyendo al postulante con independencia de la fuente de financiación de las becas. Asimismo, dan conformidad al plan de trabajo y se comprometen a dirigir y/o codirigir su ejecución, en caso de ser otorgada la beca.</t>
  </si>
  <si>
    <t>Salud Animal</t>
  </si>
  <si>
    <t>Enfermedades zoonóticas</t>
  </si>
  <si>
    <t>1.0.4</t>
  </si>
  <si>
    <t>Sin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</si>
</sst>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"/>
    <numFmt numFmtId="165" formatCode="#\-########\-#"/>
    <numFmt numFmtId="166" formatCode="mm/dd/yyyy"/>
    <numFmt numFmtId="167" formatCode="0.00\ %"/>
    <numFmt numFmtId="168" formatCode="&quot;TRUE&quot;;&quot;TRUE&quot;;&quot;FALSE&quot;"/>
  </numFmts>
  <fonts count="23">
    <font>
      <sz val="10"/>
      <color rgb="FF000000"/>
      <name val="Arial"/>
      <scheme val="minor"/>
    </font>
    <font>
      <sz val="10"/>
      <color theme="1"/>
      <name val="Encode Sans"/>
    </font>
    <font>
      <sz val="12"/>
      <color theme="1"/>
      <name val="Encode Sans"/>
    </font>
    <font>
      <b/>
      <sz val="12"/>
      <color theme="1"/>
      <name val="Encode Sans"/>
    </font>
    <font>
      <b/>
      <sz val="10"/>
      <color theme="1"/>
      <name val="Encode Sans"/>
    </font>
    <font>
      <u/>
      <sz val="10"/>
      <color rgb="FF0000FF"/>
      <name val="Encode Sans"/>
    </font>
    <font>
      <sz val="10"/>
      <name val="Encode Sans"/>
    </font>
    <font>
      <sz val="10"/>
      <color rgb="FF0000FF"/>
      <name val="Encode Sans"/>
    </font>
    <font>
      <b/>
      <sz val="18"/>
      <color theme="1"/>
      <name val="Segoe UI"/>
      <family val="2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b/>
      <sz val="14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0"/>
      <color theme="1"/>
      <name val="Segoe UI"/>
      <family val="2"/>
    </font>
    <font>
      <u/>
      <sz val="10"/>
      <color theme="1"/>
      <name val="Segoe UI"/>
      <family val="2"/>
    </font>
    <font>
      <sz val="10"/>
      <name val="Segoe UI"/>
      <family val="2"/>
    </font>
    <font>
      <sz val="8"/>
      <color theme="1"/>
      <name val="Segoe UI"/>
      <family val="2"/>
    </font>
    <font>
      <sz val="12"/>
      <color rgb="FF0000FF"/>
      <name val="Segoe UI"/>
      <family val="2"/>
    </font>
    <font>
      <sz val="8"/>
      <color rgb="FF0000FF"/>
      <name val="Segoe UI"/>
      <family val="2"/>
    </font>
    <font>
      <sz val="9"/>
      <color theme="1"/>
      <name val="Segoe UI"/>
      <family val="2"/>
    </font>
    <font>
      <sz val="10"/>
      <color rgb="FF000000"/>
      <name val="Arial"/>
      <family val="2"/>
      <scheme val="minor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5CE"/>
        <bgColor rgb="FFFFF5CE"/>
      </patternFill>
    </fill>
    <fill>
      <patternFill patternType="solid">
        <fgColor rgb="FFDDDDDD"/>
        <bgColor rgb="FFDDDDDD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168" fontId="1" fillId="0" borderId="0" xfId="0" applyNumberFormat="1" applyFont="1"/>
    <xf numFmtId="0" fontId="1" fillId="0" borderId="0" xfId="0" applyFont="1" applyAlignment="1">
      <alignment horizontal="left"/>
    </xf>
    <xf numFmtId="168" fontId="4" fillId="0" borderId="0" xfId="0" applyNumberFormat="1" applyFont="1"/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0" fillId="2" borderId="1" xfId="0" applyFont="1" applyFill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0" fillId="0" borderId="0" xfId="0" applyFont="1" applyAlignment="1">
      <alignment horizontal="right"/>
    </xf>
    <xf numFmtId="0" fontId="15" fillId="0" borderId="0" xfId="0" applyFont="1"/>
    <xf numFmtId="0" fontId="17" fillId="0" borderId="0" xfId="0" applyFont="1"/>
    <xf numFmtId="0" fontId="9" fillId="0" borderId="0" xfId="0" applyFont="1"/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shrinkToFit="1"/>
    </xf>
    <xf numFmtId="0" fontId="12" fillId="0" borderId="3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2" borderId="3" xfId="0" applyFont="1" applyFill="1" applyBorder="1" applyAlignment="1" applyProtection="1">
      <alignment vertical="center" wrapText="1"/>
      <protection locked="0"/>
    </xf>
    <xf numFmtId="164" fontId="12" fillId="2" borderId="3" xfId="0" applyNumberFormat="1" applyFont="1" applyFill="1" applyBorder="1" applyAlignment="1" applyProtection="1">
      <alignment vertical="center" wrapText="1"/>
      <protection locked="0"/>
    </xf>
    <xf numFmtId="3" fontId="12" fillId="2" borderId="3" xfId="0" applyNumberFormat="1" applyFont="1" applyFill="1" applyBorder="1" applyAlignment="1" applyProtection="1">
      <alignment vertical="center" wrapText="1"/>
      <protection locked="0"/>
    </xf>
    <xf numFmtId="165" fontId="12" fillId="2" borderId="3" xfId="0" applyNumberFormat="1" applyFont="1" applyFill="1" applyBorder="1" applyAlignment="1" applyProtection="1">
      <alignment vertical="center" wrapText="1"/>
      <protection locked="0"/>
    </xf>
    <xf numFmtId="0" fontId="18" fillId="2" borderId="3" xfId="0" applyFont="1" applyFill="1" applyBorder="1" applyAlignment="1" applyProtection="1">
      <alignment vertical="center" wrapText="1"/>
      <protection locked="0"/>
    </xf>
    <xf numFmtId="166" fontId="12" fillId="2" borderId="3" xfId="0" applyNumberFormat="1" applyFont="1" applyFill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167" fontId="12" fillId="2" borderId="1" xfId="0" applyNumberFormat="1" applyFont="1" applyFill="1" applyBorder="1" applyAlignment="1" applyProtection="1">
      <alignment vertical="center" wrapText="1"/>
      <protection locked="0"/>
    </xf>
    <xf numFmtId="168" fontId="12" fillId="0" borderId="3" xfId="0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3" xfId="0" applyFont="1" applyFill="1" applyBorder="1" applyAlignment="1" applyProtection="1">
      <alignment vertical="center" wrapText="1"/>
      <protection locked="0"/>
    </xf>
    <xf numFmtId="0" fontId="21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 shrinkToFit="1"/>
    </xf>
    <xf numFmtId="0" fontId="0" fillId="0" borderId="0" xfId="0" applyAlignment="1">
      <alignment wrapText="1"/>
    </xf>
    <xf numFmtId="0" fontId="10" fillId="2" borderId="3" xfId="0" applyFont="1" applyFill="1" applyBorder="1" applyAlignment="1" applyProtection="1">
      <alignment vertical="center" wrapText="1"/>
      <protection locked="0"/>
    </xf>
    <xf numFmtId="0" fontId="10" fillId="3" borderId="15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left" vertical="top" wrapText="1"/>
    </xf>
    <xf numFmtId="166" fontId="10" fillId="0" borderId="0" xfId="0" applyNumberFormat="1" applyFont="1"/>
    <xf numFmtId="0" fontId="10" fillId="0" borderId="0" xfId="0" applyFont="1" applyAlignment="1">
      <alignment horizontal="left" vertical="top" wrapText="1"/>
    </xf>
    <xf numFmtId="0" fontId="2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0" borderId="2" xfId="0" applyFont="1" applyBorder="1" applyAlignment="1">
      <alignment horizontal="center" vertical="center"/>
    </xf>
    <xf numFmtId="0" fontId="16" fillId="0" borderId="2" xfId="0" applyFont="1" applyBorder="1"/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2" borderId="4" xfId="0" applyFont="1" applyFill="1" applyBorder="1" applyAlignment="1" applyProtection="1">
      <alignment wrapText="1"/>
      <protection locked="0"/>
    </xf>
    <xf numFmtId="0" fontId="16" fillId="0" borderId="5" xfId="0" applyFont="1" applyBorder="1" applyProtection="1">
      <protection locked="0"/>
    </xf>
    <xf numFmtId="0" fontId="16" fillId="0" borderId="6" xfId="0" applyFont="1" applyBorder="1" applyProtection="1">
      <protection locked="0"/>
    </xf>
    <xf numFmtId="0" fontId="10" fillId="2" borderId="7" xfId="0" applyFont="1" applyFill="1" applyBorder="1" applyAlignment="1" applyProtection="1">
      <alignment vertical="center" wrapText="1"/>
      <protection locked="0"/>
    </xf>
    <xf numFmtId="0" fontId="16" fillId="0" borderId="8" xfId="0" applyFont="1" applyBorder="1" applyProtection="1">
      <protection locked="0"/>
    </xf>
    <xf numFmtId="0" fontId="16" fillId="0" borderId="9" xfId="0" applyFont="1" applyBorder="1" applyProtection="1">
      <protection locked="0"/>
    </xf>
    <xf numFmtId="0" fontId="20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3" borderId="10" xfId="0" applyFont="1" applyFill="1" applyBorder="1" applyAlignment="1">
      <alignment vertical="center"/>
    </xf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4" xfId="0" applyFont="1" applyBorder="1"/>
    <xf numFmtId="0" fontId="14" fillId="3" borderId="4" xfId="0" applyFont="1" applyFill="1" applyBorder="1" applyAlignment="1">
      <alignment horizontal="center" vertical="center" wrapText="1"/>
    </xf>
    <xf numFmtId="0" fontId="16" fillId="0" borderId="5" xfId="0" applyFont="1" applyBorder="1"/>
    <xf numFmtId="0" fontId="16" fillId="0" borderId="6" xfId="0" applyFont="1" applyBorder="1"/>
    <xf numFmtId="0" fontId="10" fillId="2" borderId="4" xfId="0" applyFont="1" applyFill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wrapText="1"/>
      <protection locked="0"/>
    </xf>
    <xf numFmtId="0" fontId="16" fillId="0" borderId="6" xfId="0" applyFont="1" applyBorder="1" applyAlignment="1" applyProtection="1">
      <alignment wrapText="1"/>
      <protection locked="0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ask.libreoffice.org/t/how-can-i-create-dynamic-dropdown-in-libreoffice-calc/15283/2https:/ask.libreoffice.org/t/how-can-i-create-dynamic-dropdown-in-libreoffice-calc/1528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Normal="100" workbookViewId="0">
      <selection activeCell="E32" sqref="E32:F32"/>
    </sheetView>
  </sheetViews>
  <sheetFormatPr baseColWidth="10" defaultColWidth="12.5703125" defaultRowHeight="15" customHeight="1"/>
  <cols>
    <col min="1" max="1" width="23.7109375" customWidth="1"/>
    <col min="2" max="2" width="18.28515625" customWidth="1"/>
    <col min="3" max="7" width="11.42578125" customWidth="1"/>
    <col min="8" max="25" width="8.5703125" customWidth="1"/>
  </cols>
  <sheetData>
    <row r="1" spans="1:26" ht="54.75" customHeight="1">
      <c r="A1" s="64" t="str">
        <f>"Becas de entrenamiento (" &amp; nombre_convocatoria &amp; ")"</f>
        <v>Becas de entrenamiento (BENTRE27)</v>
      </c>
      <c r="B1" s="61"/>
      <c r="C1" s="61"/>
      <c r="D1" s="61"/>
      <c r="E1" s="61"/>
      <c r="F1" s="61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2.75" customHeight="1">
      <c r="A3" s="65" t="s">
        <v>0</v>
      </c>
      <c r="B3" s="61"/>
      <c r="C3" s="61"/>
      <c r="D3" s="61"/>
      <c r="E3" s="61"/>
      <c r="F3" s="6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2.7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2.75" customHeight="1">
      <c r="A5" s="15" t="s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2.75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2.75" customHeight="1">
      <c r="A7" s="16" t="s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2.75" customHeight="1">
      <c r="A8" s="16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7.25">
      <c r="A9" s="16" t="s">
        <v>4</v>
      </c>
      <c r="B9" s="14"/>
      <c r="C9" s="14"/>
      <c r="D9" s="14"/>
      <c r="E9" s="17"/>
      <c r="F9" s="17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2.75" customHeight="1">
      <c r="A10" s="16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.75" customHeight="1">
      <c r="A11" s="16" t="s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2.75" customHeight="1">
      <c r="A12" s="16" t="str">
        <f>IF(OR(ISBLANK(nombres_postulante), ISBLANK(apellidos_postulante)), "", "• Grabe este archivo como formulario-" &amp; nombre_convocatoria &amp; "-" &amp; apellidos_postulante &amp; ".xls")</f>
        <v>• Grabe este archivo como formulario-BENTRE27-Apellido.xls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2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2.75" customHeight="1">
      <c r="A14" s="18" t="s">
        <v>7</v>
      </c>
      <c r="B14" s="66" t="str">
        <f>nombres_postulante &amp; " " &amp; apellidos_postulante</f>
        <v>Nombre Apellido</v>
      </c>
      <c r="C14" s="61"/>
      <c r="D14" s="61"/>
      <c r="E14" s="61"/>
      <c r="F14" s="61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2.75" customHeight="1">
      <c r="A15" s="18" t="s">
        <v>8</v>
      </c>
      <c r="B15" s="66" t="str">
        <f>titulo_beca</f>
        <v>Título del tema.</v>
      </c>
      <c r="C15" s="61"/>
      <c r="D15" s="61"/>
      <c r="E15" s="61"/>
      <c r="F15" s="61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.75" customHeight="1">
      <c r="A16" s="19" t="s">
        <v>9</v>
      </c>
      <c r="B16" s="20" t="str">
        <f ca="1">DEC2HEX(SUMPRODUCT(   CODE(MID(B17, ROW(INDIRECT("1:" &amp; LEN(B17))), 1)) *   ROW(INDIRECT("1:" &amp; LEN(B17))) ))</f>
        <v>1794899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8" hidden="1" customHeight="1">
      <c r="A17" s="19" t="s">
        <v>10</v>
      </c>
      <c r="B17" s="16" t="str">
        <f>_xlfn.TEXTJOIN("-", TRUE(), datos_solapa_datos_postulante) &amp;
 _xlfn.TEXTJOIN("-", TRUE(), datos_solapa_datos_de_la_beca) &amp;
 _xlfn.TEXTJOIN("-", TRUE(), datos_solapa_plan_de_trabajo) &amp;
 _xlfn.TEXTJOIN("-", TRUE(), datos_solapa_cronograma)</f>
        <v>Apellido-Nombre-DNI-Provincia de Buenos Aires-1-0-1-0Título del tema.-Apellido-Nombre-DNI-Investigador docente de universidad con asiento en PBA-Profesor/a Titular-Exclusiva-Apellido-Nombre-DNI-Provincia de Buenos Aires-1234VERDADERO-FALSO-← completar-VERDADERO-FALSO-← completar-Seleccionar de la lista.-VERDADERO-FALSO-← completar-Seleccionar de la lista.-FALSO-VERDADERO-✅-Información no requerida para la línea seleccionada.-FALSO-VERDADERO-✅-Información no requerida para la línea seleccionada.-FALSO-VERDADERO-✅-Información no requerida para la línea seleccionada.-FALSO-VERDADERO-✅-Información no requerida para la línea seleccionada.-FALSO-FALSO-FALSO-FALSO-FALSO-FALSOActividad-Meses-1-2-3-4-5-6-7-8-9-10-11-12-Primera tarea-x-x-Segunda tarea-x-x-x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>
      <c r="A18" s="67" t="str">
        <f>IF(NOT(AND('Datos postulante'!E75, 'Datos de la beca'!E61, 'Plan de trabajo'!E50)), "❌ CUIDADO: hay campos obligatorios sin completar aún.", "")</f>
        <v>❌ CUIDADO: hay campos obligatorios sin completar aún.</v>
      </c>
      <c r="B18" s="61"/>
      <c r="C18" s="61"/>
      <c r="D18" s="61"/>
      <c r="E18" s="61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2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2.75" customHeight="1">
      <c r="A20" s="14" t="s"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2.75" customHeight="1">
      <c r="A21" s="14" t="s"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.75" customHeight="1">
      <c r="A23" s="14" t="s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.75" customHeight="1">
      <c r="A26" s="14"/>
      <c r="B26" s="68"/>
      <c r="C26" s="61"/>
      <c r="D26" s="14"/>
      <c r="E26" s="60" t="str">
        <f>nombres_postulante &amp; " " &amp; apellidos_postulante</f>
        <v>Nombre Apellido</v>
      </c>
      <c r="F26" s="61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.75" customHeight="1">
      <c r="A27" s="14"/>
      <c r="B27" s="62" t="s">
        <v>13</v>
      </c>
      <c r="C27" s="63"/>
      <c r="D27" s="14"/>
      <c r="E27" s="62" t="s">
        <v>14</v>
      </c>
      <c r="F27" s="6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.75" customHeight="1">
      <c r="A29" s="14" t="s">
        <v>15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2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.75" customHeight="1">
      <c r="A32" s="14"/>
      <c r="B32" s="21"/>
      <c r="C32" s="14"/>
      <c r="D32" s="14"/>
      <c r="E32" s="69"/>
      <c r="F32" s="70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.75" customHeight="1">
      <c r="A33" s="14"/>
      <c r="B33" s="62" t="s">
        <v>13</v>
      </c>
      <c r="C33" s="63"/>
      <c r="D33" s="14"/>
      <c r="E33" s="62" t="s">
        <v>14</v>
      </c>
      <c r="F33" s="63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.75" customHeight="1">
      <c r="A35" s="14" t="s">
        <v>16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.75" customHeight="1">
      <c r="A38" s="14"/>
      <c r="B38" s="21"/>
      <c r="C38" s="14"/>
      <c r="D38" s="14"/>
      <c r="E38" s="60" t="str">
        <f>'Datos postulante'!C93 &amp; " " &amp;'Datos postulante'!C92</f>
        <v xml:space="preserve"> </v>
      </c>
      <c r="F38" s="61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.75" customHeight="1">
      <c r="A39" s="14"/>
      <c r="B39" s="62" t="s">
        <v>13</v>
      </c>
      <c r="C39" s="63"/>
      <c r="D39" s="14"/>
      <c r="E39" s="62" t="s">
        <v>14</v>
      </c>
      <c r="F39" s="6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.75" customHeight="1">
      <c r="A41" s="22" t="str">
        <f>"Versión form: " &amp; version_form</f>
        <v>Versión form: 1.0.4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ht="15.75" customHeight="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ht="15.75" customHeight="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ht="15.75" customHeight="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ht="15.75" customHeight="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ht="15.75" customHeight="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ht="15.75" customHeight="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ht="15.75" customHeight="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ht="15.75" customHeight="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ht="15.75" customHeight="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ht="15.75" customHeight="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ht="15.75" customHeight="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ht="15.75" customHeight="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ht="15.75" customHeigh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ht="15.75" customHeight="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ht="15.75" customHeight="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ht="15.75" customHeight="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ht="15.75" customHeight="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ht="15.75" customHeight="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ht="15.75" customHeight="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algorithmName="SHA-512" hashValue="sju+26cGNpvUpU31sjo5jgqf1fFnXJqh9YGCjiofDXVeUR+q78HissXEk3hSQ2Z9M8aTbzaRy0uMeE3D2GGWOA==" saltValue="FgO3ugsKn3V6NaJFooRtTw==" spinCount="100000" sheet="1" objects="1" scenarios="1"/>
  <mergeCells count="15">
    <mergeCell ref="E38:F38"/>
    <mergeCell ref="B39:C39"/>
    <mergeCell ref="E39:F39"/>
    <mergeCell ref="A1:F1"/>
    <mergeCell ref="A3:F3"/>
    <mergeCell ref="B14:F14"/>
    <mergeCell ref="B15:F15"/>
    <mergeCell ref="A18:E18"/>
    <mergeCell ref="B26:C26"/>
    <mergeCell ref="B27:C27"/>
    <mergeCell ref="E26:F26"/>
    <mergeCell ref="E27:F27"/>
    <mergeCell ref="E32:F32"/>
    <mergeCell ref="B33:C33"/>
    <mergeCell ref="E33:F33"/>
  </mergeCells>
  <pageMargins left="0.59027777777777801" right="0.59027777777777801" top="0.59027777777777801" bottom="0.59027777777777801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/>
  </sheetViews>
  <sheetFormatPr baseColWidth="10" defaultColWidth="12.5703125" defaultRowHeight="15" customHeight="1"/>
  <cols>
    <col min="1" max="6" width="11.42578125" customWidth="1"/>
    <col min="7" max="21" width="8.5703125" customWidth="1"/>
  </cols>
  <sheetData>
    <row r="1" spans="1:26">
      <c r="A1" s="2" t="s">
        <v>411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 t="s">
        <v>412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 t="s">
        <v>413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2" t="s">
        <v>414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2" t="s">
        <v>415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2" t="s">
        <v>416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" t="s">
        <v>417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 t="s">
        <v>418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3" t="s">
        <v>419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2" t="s">
        <v>420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2" t="s">
        <v>421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3" t="s">
        <v>422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" t="s">
        <v>423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 t="s">
        <v>424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9027777777777801" right="0.59027777777777801" top="0.59027777777777801" bottom="0.5902777777777780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tabSelected="1" zoomScaleNormal="100" workbookViewId="0"/>
  </sheetViews>
  <sheetFormatPr baseColWidth="10" defaultColWidth="12.5703125" defaultRowHeight="15" customHeight="1"/>
  <cols>
    <col min="1" max="1" width="16.140625" customWidth="1"/>
    <col min="2" max="2" width="14.28515625" hidden="1" customWidth="1"/>
    <col min="3" max="3" width="26.140625" customWidth="1"/>
    <col min="4" max="4" width="13.28515625" hidden="1" customWidth="1"/>
    <col min="5" max="5" width="14.5703125" hidden="1" customWidth="1"/>
    <col min="6" max="6" width="25" customWidth="1"/>
    <col min="7" max="27" width="11.42578125" customWidth="1"/>
  </cols>
  <sheetData>
    <row r="1" spans="1:27" ht="12.75" customHeight="1">
      <c r="A1" s="15" t="s">
        <v>17</v>
      </c>
      <c r="B1" s="24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ht="15" customHeight="1">
      <c r="A2" s="26"/>
      <c r="B2" s="24"/>
      <c r="C2" s="25"/>
      <c r="D2" s="25" t="s">
        <v>18</v>
      </c>
      <c r="E2" s="25" t="s">
        <v>19</v>
      </c>
      <c r="F2" s="27"/>
      <c r="G2" s="2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" customHeight="1">
      <c r="A3" s="18" t="s">
        <v>20</v>
      </c>
      <c r="B3" s="24"/>
      <c r="C3" s="25"/>
      <c r="D3" s="25"/>
      <c r="E3" s="25"/>
      <c r="F3" s="27"/>
      <c r="G3" s="27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15" customHeight="1">
      <c r="A4" s="26"/>
      <c r="B4" s="24"/>
      <c r="C4" s="25"/>
      <c r="D4" s="25"/>
      <c r="E4" s="25"/>
      <c r="F4" s="27"/>
      <c r="G4" s="27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7.25">
      <c r="A5" s="28" t="s">
        <v>21</v>
      </c>
      <c r="B5" s="29" t="s">
        <v>22</v>
      </c>
      <c r="C5" s="37" t="s">
        <v>23</v>
      </c>
      <c r="D5" s="30" t="b">
        <f t="shared" ref="D5:D12" si="0">TRUE()</f>
        <v>1</v>
      </c>
      <c r="E5" s="30" t="b">
        <f t="shared" ref="E5:E12" si="1">OR(NOT(D5), NOT(ISBLANK(C5)))</f>
        <v>1</v>
      </c>
      <c r="F5" s="31" t="str">
        <f t="shared" ref="F5:F11" si="2">IF(NOT(ISBLANK(C5)), "✅", texto_completar)</f>
        <v>✅</v>
      </c>
      <c r="G5" s="32"/>
      <c r="H5" s="32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17.25">
      <c r="A6" s="28" t="s">
        <v>24</v>
      </c>
      <c r="B6" s="29" t="s">
        <v>25</v>
      </c>
      <c r="C6" s="37" t="s">
        <v>26</v>
      </c>
      <c r="D6" s="30" t="b">
        <f t="shared" si="0"/>
        <v>1</v>
      </c>
      <c r="E6" s="30" t="b">
        <f t="shared" si="1"/>
        <v>1</v>
      </c>
      <c r="F6" s="31" t="str">
        <f t="shared" si="2"/>
        <v>✅</v>
      </c>
      <c r="G6" s="32"/>
      <c r="H6" s="32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27" customHeight="1">
      <c r="A7" s="28" t="s">
        <v>27</v>
      </c>
      <c r="B7" s="29" t="s">
        <v>28</v>
      </c>
      <c r="C7" s="37"/>
      <c r="D7" s="30" t="b">
        <f t="shared" si="0"/>
        <v>1</v>
      </c>
      <c r="E7" s="30" t="b">
        <f t="shared" si="1"/>
        <v>0</v>
      </c>
      <c r="F7" s="31" t="str">
        <f t="shared" si="2"/>
        <v>← completar</v>
      </c>
      <c r="G7" s="71" t="s">
        <v>29</v>
      </c>
      <c r="H7" s="61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ht="12.75" customHeight="1">
      <c r="A8" s="28" t="s">
        <v>30</v>
      </c>
      <c r="B8" s="29" t="s">
        <v>31</v>
      </c>
      <c r="C8" s="38" t="s">
        <v>32</v>
      </c>
      <c r="D8" s="30" t="b">
        <f t="shared" si="0"/>
        <v>1</v>
      </c>
      <c r="E8" s="30" t="b">
        <f t="shared" si="1"/>
        <v>1</v>
      </c>
      <c r="F8" s="31" t="str">
        <f t="shared" si="2"/>
        <v>✅</v>
      </c>
      <c r="G8" s="32"/>
      <c r="H8" s="32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ht="12.75" customHeight="1">
      <c r="A9" s="28" t="s">
        <v>33</v>
      </c>
      <c r="B9" s="29" t="s">
        <v>34</v>
      </c>
      <c r="C9" s="39"/>
      <c r="D9" s="30" t="b">
        <f t="shared" si="0"/>
        <v>1</v>
      </c>
      <c r="E9" s="30" t="b">
        <f t="shared" si="1"/>
        <v>0</v>
      </c>
      <c r="F9" s="31" t="str">
        <f t="shared" si="2"/>
        <v>← completar</v>
      </c>
      <c r="G9" s="26" t="s">
        <v>35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12.75" customHeight="1">
      <c r="A10" s="28" t="s">
        <v>36</v>
      </c>
      <c r="B10" s="29" t="s">
        <v>37</v>
      </c>
      <c r="C10" s="40"/>
      <c r="D10" s="30" t="b">
        <f t="shared" si="0"/>
        <v>1</v>
      </c>
      <c r="E10" s="30" t="b">
        <f t="shared" si="1"/>
        <v>0</v>
      </c>
      <c r="F10" s="31" t="str">
        <f t="shared" si="2"/>
        <v>← completar</v>
      </c>
      <c r="G10" s="26" t="s">
        <v>35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ht="12.75" customHeight="1">
      <c r="A11" s="28" t="s">
        <v>38</v>
      </c>
      <c r="B11" s="29" t="s">
        <v>39</v>
      </c>
      <c r="C11" s="37"/>
      <c r="D11" s="30" t="b">
        <f t="shared" si="0"/>
        <v>1</v>
      </c>
      <c r="E11" s="30" t="b">
        <f t="shared" si="1"/>
        <v>0</v>
      </c>
      <c r="F11" s="31" t="str">
        <f t="shared" si="2"/>
        <v>← completar</v>
      </c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ht="34.5">
      <c r="A12" s="28" t="s">
        <v>40</v>
      </c>
      <c r="B12" s="29" t="s">
        <v>41</v>
      </c>
      <c r="C12" s="41"/>
      <c r="D12" s="30" t="b">
        <f t="shared" si="0"/>
        <v>1</v>
      </c>
      <c r="E12" s="30" t="b">
        <f t="shared" si="1"/>
        <v>0</v>
      </c>
      <c r="F12" s="34" t="str">
        <f>IF(OR(ISERROR(FIND("@", C12)), ISERROR(FIND(".", C12, FIND("@", C12)))), texto_completar, "✅")</f>
        <v>← completar</v>
      </c>
      <c r="G12" s="14"/>
      <c r="H12" s="26"/>
      <c r="I12" s="26"/>
      <c r="J12" s="26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6.5" customHeight="1">
      <c r="A13" s="28"/>
      <c r="B13" s="29"/>
      <c r="C13" s="35"/>
      <c r="D13" s="30"/>
      <c r="E13" s="30"/>
      <c r="F13" s="34"/>
      <c r="G13" s="14"/>
      <c r="H13" s="26"/>
      <c r="I13" s="26"/>
      <c r="J13" s="26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33">
      <c r="A14" s="59" t="s">
        <v>42</v>
      </c>
      <c r="B14" s="29"/>
      <c r="C14" s="35"/>
      <c r="D14" s="30"/>
      <c r="E14" s="30"/>
      <c r="F14" s="34"/>
      <c r="G14" s="14"/>
      <c r="H14" s="26"/>
      <c r="I14" s="26"/>
      <c r="J14" s="26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30" customHeight="1">
      <c r="A15" s="28" t="s">
        <v>43</v>
      </c>
      <c r="B15" s="29" t="s">
        <v>44</v>
      </c>
      <c r="C15" s="39"/>
      <c r="D15" s="30" t="b">
        <f t="shared" ref="D15:D17" si="3">TRUE()</f>
        <v>1</v>
      </c>
      <c r="E15" s="30" t="b">
        <f t="shared" ref="E15:E17" si="4">OR(NOT(D15), NOT(ISBLANK(C15)))</f>
        <v>0</v>
      </c>
      <c r="F15" s="31" t="str">
        <f>IF(NOT(ISBLANK(C15)), "✅", texto_completar)</f>
        <v>← completar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ht="12.75" customHeight="1">
      <c r="A16" s="28" t="s">
        <v>45</v>
      </c>
      <c r="B16" s="29" t="s">
        <v>46</v>
      </c>
      <c r="C16" s="39"/>
      <c r="D16" s="30" t="b">
        <f t="shared" si="3"/>
        <v>1</v>
      </c>
      <c r="E16" s="30" t="b">
        <f t="shared" si="4"/>
        <v>0</v>
      </c>
      <c r="F16" s="31" t="str">
        <f>IF(NOT(ISBLANK(C16)), "✅", texto_completar)</f>
        <v>← completar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12.75" customHeight="1">
      <c r="A17" s="28" t="s">
        <v>47</v>
      </c>
      <c r="B17" s="29" t="s">
        <v>48</v>
      </c>
      <c r="C17" s="42"/>
      <c r="D17" s="30" t="b">
        <f t="shared" si="3"/>
        <v>1</v>
      </c>
      <c r="E17" s="30" t="b">
        <f t="shared" si="4"/>
        <v>0</v>
      </c>
      <c r="F17" s="31" t="str">
        <f>IF(NOT(ISBLANK(C17)), "✅", texto_completar)</f>
        <v>← completar</v>
      </c>
      <c r="G17" s="26" t="s">
        <v>49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ht="12.75" customHeight="1">
      <c r="A18" s="18"/>
      <c r="B18" s="29"/>
      <c r="C18" s="36"/>
      <c r="D18" s="36"/>
      <c r="E18" s="30"/>
      <c r="F18" s="31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ht="12.75" customHeight="1">
      <c r="A19" s="18" t="s">
        <v>50</v>
      </c>
      <c r="B19" s="29"/>
      <c r="C19" s="36"/>
      <c r="D19" s="36"/>
      <c r="E19" s="30"/>
      <c r="F19" s="26"/>
      <c r="G19" s="26" t="s">
        <v>435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ht="12.75" customHeight="1">
      <c r="A20" s="18" t="s">
        <v>51</v>
      </c>
      <c r="B20" s="29" t="s">
        <v>52</v>
      </c>
      <c r="C20" s="43"/>
      <c r="D20" s="30" t="b">
        <f t="shared" ref="D20:D24" si="5">TRUE()</f>
        <v>1</v>
      </c>
      <c r="E20" s="30" t="b">
        <f t="shared" ref="E20:E24" si="6">OR(NOT(D20), NOT(ISBLANK(C20)))</f>
        <v>0</v>
      </c>
      <c r="F20" s="31" t="str">
        <f>IF(NOT(ISBLANK(C20)), "✅", texto_completar)</f>
        <v>← completar</v>
      </c>
      <c r="G20" s="32"/>
      <c r="H20" s="32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12.75" customHeight="1">
      <c r="A21" s="18" t="s">
        <v>53</v>
      </c>
      <c r="B21" s="29" t="s">
        <v>54</v>
      </c>
      <c r="C21" s="43"/>
      <c r="D21" s="30" t="b">
        <f t="shared" si="5"/>
        <v>1</v>
      </c>
      <c r="E21" s="30" t="b">
        <f t="shared" si="6"/>
        <v>0</v>
      </c>
      <c r="F21" s="31" t="str">
        <f>IF(NOT(ISBLANK(C21)), "✅", texto_completar)</f>
        <v>← completar</v>
      </c>
      <c r="G21" s="32"/>
      <c r="H21" s="32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2.75" customHeight="1">
      <c r="A22" s="18" t="s">
        <v>55</v>
      </c>
      <c r="B22" s="29" t="s">
        <v>56</v>
      </c>
      <c r="C22" s="43"/>
      <c r="D22" s="30" t="b">
        <f t="shared" si="5"/>
        <v>1</v>
      </c>
      <c r="E22" s="30" t="b">
        <f t="shared" si="6"/>
        <v>0</v>
      </c>
      <c r="F22" s="31" t="str">
        <f>IF(NOT(ISBLANK(C22)), "✅", texto_completar)</f>
        <v>← completar</v>
      </c>
      <c r="G22" s="32"/>
      <c r="H22" s="32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12.75" customHeight="1">
      <c r="A23" s="18" t="s">
        <v>57</v>
      </c>
      <c r="B23" s="29" t="s">
        <v>58</v>
      </c>
      <c r="C23" s="43" t="s">
        <v>59</v>
      </c>
      <c r="D23" s="30" t="b">
        <f t="shared" si="5"/>
        <v>1</v>
      </c>
      <c r="E23" s="30" t="b">
        <f t="shared" si="6"/>
        <v>1</v>
      </c>
      <c r="F23" s="31" t="str">
        <f>IF(NOT(ISBLANK(C23)), "✅", texto_completar)</f>
        <v>✅</v>
      </c>
      <c r="G23" s="26" t="s">
        <v>60</v>
      </c>
      <c r="H23" s="32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12.75" customHeight="1">
      <c r="A24" s="18" t="s">
        <v>61</v>
      </c>
      <c r="B24" s="29" t="s">
        <v>62</v>
      </c>
      <c r="C24" s="43"/>
      <c r="D24" s="30" t="b">
        <f t="shared" si="5"/>
        <v>1</v>
      </c>
      <c r="E24" s="30" t="b">
        <f t="shared" si="6"/>
        <v>0</v>
      </c>
      <c r="F24" s="31" t="str">
        <f>IF(NOT(ISBLANK(C24)), "✅", texto_completar)</f>
        <v>← completar</v>
      </c>
      <c r="G24" s="26"/>
      <c r="H24" s="32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ht="12.75" customHeight="1">
      <c r="A25" s="32"/>
      <c r="B25" s="29"/>
      <c r="C25" s="36"/>
      <c r="D25" s="36"/>
      <c r="E25" s="36"/>
      <c r="F25" s="26"/>
      <c r="G25" s="32"/>
      <c r="H25" s="32"/>
      <c r="I25" s="26"/>
      <c r="J25" s="26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.75" customHeight="1">
      <c r="A26" s="72" t="s">
        <v>63</v>
      </c>
      <c r="B26" s="61"/>
      <c r="C26" s="61"/>
      <c r="D26" s="61"/>
      <c r="E26" s="61"/>
      <c r="F26" s="61"/>
      <c r="G26" s="61"/>
      <c r="H26" s="6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12.75" customHeight="1">
      <c r="A27" s="32"/>
      <c r="B27" s="29"/>
      <c r="C27" s="36"/>
      <c r="D27" s="36"/>
      <c r="E27" s="36"/>
      <c r="F27" s="26"/>
      <c r="G27" s="32"/>
      <c r="H27" s="32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ht="27" customHeight="1">
      <c r="A28" s="28" t="s">
        <v>64</v>
      </c>
      <c r="B28" s="29" t="s">
        <v>65</v>
      </c>
      <c r="C28" s="43"/>
      <c r="D28" s="30" t="b">
        <f t="shared" ref="D28:D35" si="7">TRUE()</f>
        <v>1</v>
      </c>
      <c r="E28" s="30" t="b">
        <f t="shared" ref="E28:E35" si="8">OR(NOT(D28), NOT(ISBLANK(C28)))</f>
        <v>0</v>
      </c>
      <c r="F28" s="31" t="str">
        <f t="shared" ref="F28:F35" si="9">IF(NOT(ISBLANK(C28)), "✅", texto_completar)</f>
        <v>← completar</v>
      </c>
      <c r="G28" s="73" t="s">
        <v>66</v>
      </c>
      <c r="H28" s="61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ht="31.5" customHeight="1">
      <c r="A29" s="28" t="s">
        <v>67</v>
      </c>
      <c r="B29" s="29" t="s">
        <v>68</v>
      </c>
      <c r="C29" s="43"/>
      <c r="D29" s="30" t="b">
        <f t="shared" si="7"/>
        <v>1</v>
      </c>
      <c r="E29" s="30" t="b">
        <f t="shared" si="8"/>
        <v>0</v>
      </c>
      <c r="F29" s="31" t="str">
        <f t="shared" si="9"/>
        <v>← completar</v>
      </c>
      <c r="G29" s="73" t="s">
        <v>66</v>
      </c>
      <c r="H29" s="61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ht="31.5" customHeight="1">
      <c r="A30" s="28" t="s">
        <v>69</v>
      </c>
      <c r="B30" s="29" t="s">
        <v>70</v>
      </c>
      <c r="C30" s="43"/>
      <c r="D30" s="30" t="b">
        <f t="shared" si="7"/>
        <v>1</v>
      </c>
      <c r="E30" s="30" t="b">
        <f t="shared" si="8"/>
        <v>0</v>
      </c>
      <c r="F30" s="31" t="str">
        <f t="shared" si="9"/>
        <v>← completar</v>
      </c>
      <c r="G30" s="73" t="s">
        <v>66</v>
      </c>
      <c r="H30" s="61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ht="33">
      <c r="A31" s="59" t="s">
        <v>71</v>
      </c>
      <c r="B31" s="29" t="s">
        <v>72</v>
      </c>
      <c r="C31" s="43"/>
      <c r="D31" s="30" t="b">
        <f t="shared" si="7"/>
        <v>1</v>
      </c>
      <c r="E31" s="30" t="b">
        <f t="shared" si="8"/>
        <v>0</v>
      </c>
      <c r="F31" s="31" t="str">
        <f t="shared" si="9"/>
        <v>← completar</v>
      </c>
      <c r="G31" s="32"/>
      <c r="H31" s="32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ht="33">
      <c r="A32" s="59" t="s">
        <v>73</v>
      </c>
      <c r="B32" s="29" t="s">
        <v>74</v>
      </c>
      <c r="C32" s="43"/>
      <c r="D32" s="30" t="b">
        <f t="shared" si="7"/>
        <v>1</v>
      </c>
      <c r="E32" s="30" t="b">
        <f t="shared" si="8"/>
        <v>0</v>
      </c>
      <c r="F32" s="31" t="str">
        <f t="shared" si="9"/>
        <v>← completar</v>
      </c>
      <c r="G32" s="32"/>
      <c r="H32" s="3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ht="33">
      <c r="A33" s="59" t="s">
        <v>75</v>
      </c>
      <c r="B33" s="29" t="s">
        <v>76</v>
      </c>
      <c r="C33" s="43"/>
      <c r="D33" s="30" t="b">
        <f t="shared" si="7"/>
        <v>1</v>
      </c>
      <c r="E33" s="30" t="b">
        <f t="shared" si="8"/>
        <v>0</v>
      </c>
      <c r="F33" s="31" t="str">
        <f t="shared" si="9"/>
        <v>← completar</v>
      </c>
      <c r="G33" s="32"/>
      <c r="H33" s="3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ht="77.25" customHeight="1">
      <c r="A34" s="59" t="s">
        <v>77</v>
      </c>
      <c r="B34" s="29" t="s">
        <v>78</v>
      </c>
      <c r="C34" s="43"/>
      <c r="D34" s="30" t="b">
        <f t="shared" si="7"/>
        <v>1</v>
      </c>
      <c r="E34" s="30" t="b">
        <f t="shared" si="8"/>
        <v>0</v>
      </c>
      <c r="F34" s="31" t="str">
        <f t="shared" si="9"/>
        <v>← completar</v>
      </c>
      <c r="G34" s="74" t="s">
        <v>79</v>
      </c>
      <c r="H34" s="61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ht="33">
      <c r="A35" s="59" t="s">
        <v>80</v>
      </c>
      <c r="B35" s="29" t="s">
        <v>81</v>
      </c>
      <c r="C35" s="43"/>
      <c r="D35" s="30" t="b">
        <f t="shared" si="7"/>
        <v>1</v>
      </c>
      <c r="E35" s="30" t="b">
        <f t="shared" si="8"/>
        <v>0</v>
      </c>
      <c r="F35" s="31" t="str">
        <f t="shared" si="9"/>
        <v>← completar</v>
      </c>
      <c r="G35" s="74" t="s">
        <v>79</v>
      </c>
      <c r="H35" s="61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12.75" customHeight="1">
      <c r="A36" s="18"/>
      <c r="B36" s="29"/>
      <c r="C36" s="36"/>
      <c r="D36" s="36"/>
      <c r="E36" s="36"/>
      <c r="F36" s="26"/>
      <c r="G36" s="32"/>
      <c r="H36" s="3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ht="17.25">
      <c r="A37" s="18" t="s">
        <v>82</v>
      </c>
      <c r="B37" s="29"/>
      <c r="C37" s="36"/>
      <c r="D37" s="36"/>
      <c r="E37" s="36"/>
      <c r="F37" s="26"/>
      <c r="G37" s="32"/>
      <c r="H37" s="3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ht="12.75" customHeight="1">
      <c r="A38" s="28" t="s">
        <v>83</v>
      </c>
      <c r="B38" s="29" t="s">
        <v>84</v>
      </c>
      <c r="C38" s="43">
        <v>1</v>
      </c>
      <c r="D38" s="30" t="b">
        <f t="shared" ref="D38:D41" si="10">TRUE()</f>
        <v>1</v>
      </c>
      <c r="E38" s="30" t="b">
        <f t="shared" ref="E38:E41" si="11">OR(NOT(D38), NOT(ISBLANK(C38)))</f>
        <v>1</v>
      </c>
      <c r="F38" s="31" t="str">
        <f>IF(NOT(ISBLANK(C38)), "✅", texto_completar)</f>
        <v>✅</v>
      </c>
      <c r="G38" s="32"/>
      <c r="H38" s="3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2.75" customHeight="1">
      <c r="A39" s="28" t="s">
        <v>85</v>
      </c>
      <c r="B39" s="29" t="s">
        <v>86</v>
      </c>
      <c r="C39" s="43">
        <v>0</v>
      </c>
      <c r="D39" s="30" t="b">
        <f t="shared" si="10"/>
        <v>1</v>
      </c>
      <c r="E39" s="30" t="b">
        <f t="shared" si="11"/>
        <v>1</v>
      </c>
      <c r="F39" s="31" t="str">
        <f>IF(NOT(ISBLANK(C39)), "✅", texto_completar)</f>
        <v>✅</v>
      </c>
      <c r="G39" s="32"/>
      <c r="H39" s="3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24.75" customHeight="1">
      <c r="A40" s="28" t="s">
        <v>87</v>
      </c>
      <c r="B40" s="29" t="s">
        <v>88</v>
      </c>
      <c r="C40" s="43">
        <f>C38-C39</f>
        <v>1</v>
      </c>
      <c r="D40" s="30" t="b">
        <f t="shared" si="10"/>
        <v>1</v>
      </c>
      <c r="E40" s="30" t="b">
        <f t="shared" si="11"/>
        <v>1</v>
      </c>
      <c r="F40" s="31" t="str">
        <f>IF(NOT(ISBLANK(C40)), "✅", texto_completar)</f>
        <v>✅</v>
      </c>
      <c r="G40" s="32"/>
      <c r="H40" s="3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33">
      <c r="A41" s="59" t="s">
        <v>89</v>
      </c>
      <c r="B41" s="29" t="s">
        <v>90</v>
      </c>
      <c r="C41" s="44">
        <f>C39/C38</f>
        <v>0</v>
      </c>
      <c r="D41" s="30" t="b">
        <f t="shared" si="10"/>
        <v>1</v>
      </c>
      <c r="E41" s="30" t="b">
        <f t="shared" si="11"/>
        <v>1</v>
      </c>
      <c r="F41" s="31" t="str">
        <f>IF(NOT(ISBLANK(C41)), "✅", texto_completar)</f>
        <v>✅</v>
      </c>
      <c r="G41" s="32"/>
      <c r="H41" s="3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2.75" customHeight="1">
      <c r="A42" s="18"/>
      <c r="B42" s="29"/>
      <c r="C42" s="36"/>
      <c r="D42" s="36"/>
      <c r="E42" s="36"/>
      <c r="F42" s="26"/>
      <c r="G42" s="32"/>
      <c r="H42" s="3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5.75" customHeight="1">
      <c r="A43" s="72" t="s">
        <v>91</v>
      </c>
      <c r="B43" s="61"/>
      <c r="C43" s="61"/>
      <c r="D43" s="61"/>
      <c r="E43" s="61"/>
      <c r="F43" s="61"/>
      <c r="G43" s="61"/>
      <c r="H43" s="61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2.75" customHeight="1">
      <c r="A44" s="18"/>
      <c r="B44" s="29"/>
      <c r="C44" s="36"/>
      <c r="D44" s="36"/>
      <c r="E44" s="36"/>
      <c r="F44" s="26"/>
      <c r="G44" s="32"/>
      <c r="H44" s="32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2.75" customHeight="1">
      <c r="A45" s="18" t="s">
        <v>92</v>
      </c>
      <c r="B45" s="29" t="s">
        <v>93</v>
      </c>
      <c r="C45" s="43"/>
      <c r="D45" s="30" t="b">
        <f t="shared" ref="D45:D59" si="12">FALSE()</f>
        <v>0</v>
      </c>
      <c r="E45" s="30" t="b">
        <f t="shared" ref="E45:E59" si="13">OR(NOT(D45), NOT(ISBLANK(C45)))</f>
        <v>1</v>
      </c>
      <c r="F45" s="31" t="str">
        <f t="shared" ref="F45:F59" si="14">IF(NOT(ISBLANK(C45)), "✅", texto_completar)</f>
        <v>← completar</v>
      </c>
      <c r="G45" s="32"/>
      <c r="H45" s="32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2.75" customHeight="1">
      <c r="A46" s="18" t="s">
        <v>94</v>
      </c>
      <c r="B46" s="29" t="s">
        <v>95</v>
      </c>
      <c r="C46" s="43"/>
      <c r="D46" s="30" t="b">
        <f t="shared" si="12"/>
        <v>0</v>
      </c>
      <c r="E46" s="30" t="b">
        <f t="shared" si="13"/>
        <v>1</v>
      </c>
      <c r="F46" s="31" t="str">
        <f t="shared" si="14"/>
        <v>← completar</v>
      </c>
      <c r="G46" s="32"/>
      <c r="H46" s="32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2.75" customHeight="1">
      <c r="A47" s="18" t="s">
        <v>96</v>
      </c>
      <c r="B47" s="29" t="s">
        <v>97</v>
      </c>
      <c r="C47" s="43"/>
      <c r="D47" s="30" t="b">
        <f t="shared" si="12"/>
        <v>0</v>
      </c>
      <c r="E47" s="30" t="b">
        <f t="shared" si="13"/>
        <v>1</v>
      </c>
      <c r="F47" s="31" t="str">
        <f t="shared" si="14"/>
        <v>← completar</v>
      </c>
      <c r="G47" s="32"/>
      <c r="H47" s="32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2.75" customHeight="1">
      <c r="A48" s="18" t="s">
        <v>98</v>
      </c>
      <c r="B48" s="29" t="s">
        <v>99</v>
      </c>
      <c r="C48" s="43"/>
      <c r="D48" s="30" t="b">
        <f t="shared" si="12"/>
        <v>0</v>
      </c>
      <c r="E48" s="30" t="b">
        <f t="shared" si="13"/>
        <v>1</v>
      </c>
      <c r="F48" s="31" t="str">
        <f t="shared" si="14"/>
        <v>← completar</v>
      </c>
      <c r="G48" s="32"/>
      <c r="H48" s="32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2.75" customHeight="1">
      <c r="A49" s="18" t="s">
        <v>100</v>
      </c>
      <c r="B49" s="29" t="s">
        <v>101</v>
      </c>
      <c r="C49" s="43"/>
      <c r="D49" s="30" t="b">
        <f t="shared" si="12"/>
        <v>0</v>
      </c>
      <c r="E49" s="30" t="b">
        <f t="shared" si="13"/>
        <v>1</v>
      </c>
      <c r="F49" s="31" t="str">
        <f t="shared" si="14"/>
        <v>← completar</v>
      </c>
      <c r="G49" s="32"/>
      <c r="H49" s="32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14.25" customHeight="1">
      <c r="A50" s="18" t="s">
        <v>92</v>
      </c>
      <c r="B50" s="29" t="s">
        <v>102</v>
      </c>
      <c r="C50" s="43"/>
      <c r="D50" s="30" t="b">
        <f t="shared" si="12"/>
        <v>0</v>
      </c>
      <c r="E50" s="30" t="b">
        <f t="shared" si="13"/>
        <v>1</v>
      </c>
      <c r="F50" s="31" t="str">
        <f t="shared" si="14"/>
        <v>← completar</v>
      </c>
      <c r="G50" s="32"/>
      <c r="H50" s="32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12.75" customHeight="1">
      <c r="A51" s="18" t="s">
        <v>94</v>
      </c>
      <c r="B51" s="29" t="s">
        <v>103</v>
      </c>
      <c r="C51" s="43"/>
      <c r="D51" s="30" t="b">
        <f t="shared" si="12"/>
        <v>0</v>
      </c>
      <c r="E51" s="30" t="b">
        <f t="shared" si="13"/>
        <v>1</v>
      </c>
      <c r="F51" s="31" t="str">
        <f t="shared" si="14"/>
        <v>← completar</v>
      </c>
      <c r="G51" s="32"/>
      <c r="H51" s="32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2.75" customHeight="1">
      <c r="A52" s="18" t="s">
        <v>96</v>
      </c>
      <c r="B52" s="29" t="s">
        <v>104</v>
      </c>
      <c r="C52" s="43"/>
      <c r="D52" s="30" t="b">
        <f t="shared" si="12"/>
        <v>0</v>
      </c>
      <c r="E52" s="30" t="b">
        <f t="shared" si="13"/>
        <v>1</v>
      </c>
      <c r="F52" s="31" t="str">
        <f t="shared" si="14"/>
        <v>← completar</v>
      </c>
      <c r="G52" s="32"/>
      <c r="H52" s="32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2.75" customHeight="1">
      <c r="A53" s="18" t="s">
        <v>98</v>
      </c>
      <c r="B53" s="29" t="s">
        <v>105</v>
      </c>
      <c r="C53" s="43"/>
      <c r="D53" s="30" t="b">
        <f t="shared" si="12"/>
        <v>0</v>
      </c>
      <c r="E53" s="30" t="b">
        <f t="shared" si="13"/>
        <v>1</v>
      </c>
      <c r="F53" s="31" t="str">
        <f t="shared" si="14"/>
        <v>← completar</v>
      </c>
      <c r="G53" s="32"/>
      <c r="H53" s="3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12.75" customHeight="1">
      <c r="A54" s="18" t="s">
        <v>100</v>
      </c>
      <c r="B54" s="29" t="s">
        <v>106</v>
      </c>
      <c r="C54" s="43"/>
      <c r="D54" s="30" t="b">
        <f t="shared" si="12"/>
        <v>0</v>
      </c>
      <c r="E54" s="30" t="b">
        <f t="shared" si="13"/>
        <v>1</v>
      </c>
      <c r="F54" s="31" t="str">
        <f t="shared" si="14"/>
        <v>← completar</v>
      </c>
      <c r="G54" s="32"/>
      <c r="H54" s="3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12.75" customHeight="1">
      <c r="A55" s="18" t="s">
        <v>92</v>
      </c>
      <c r="B55" s="29" t="s">
        <v>107</v>
      </c>
      <c r="C55" s="43"/>
      <c r="D55" s="30" t="b">
        <f t="shared" si="12"/>
        <v>0</v>
      </c>
      <c r="E55" s="30" t="b">
        <f t="shared" si="13"/>
        <v>1</v>
      </c>
      <c r="F55" s="31" t="str">
        <f t="shared" si="14"/>
        <v>← completar</v>
      </c>
      <c r="G55" s="32"/>
      <c r="H55" s="32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2.75" customHeight="1">
      <c r="A56" s="18" t="s">
        <v>94</v>
      </c>
      <c r="B56" s="29" t="s">
        <v>108</v>
      </c>
      <c r="C56" s="43"/>
      <c r="D56" s="30" t="b">
        <f t="shared" si="12"/>
        <v>0</v>
      </c>
      <c r="E56" s="30" t="b">
        <f t="shared" si="13"/>
        <v>1</v>
      </c>
      <c r="F56" s="31" t="str">
        <f t="shared" si="14"/>
        <v>← completar</v>
      </c>
      <c r="G56" s="32"/>
      <c r="H56" s="32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2.75" customHeight="1">
      <c r="A57" s="18" t="s">
        <v>96</v>
      </c>
      <c r="B57" s="29" t="s">
        <v>109</v>
      </c>
      <c r="C57" s="43"/>
      <c r="D57" s="30" t="b">
        <f t="shared" si="12"/>
        <v>0</v>
      </c>
      <c r="E57" s="30" t="b">
        <f t="shared" si="13"/>
        <v>1</v>
      </c>
      <c r="F57" s="31" t="str">
        <f t="shared" si="14"/>
        <v>← completar</v>
      </c>
      <c r="G57" s="32"/>
      <c r="H57" s="32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2.75" customHeight="1">
      <c r="A58" s="18" t="s">
        <v>98</v>
      </c>
      <c r="B58" s="29" t="s">
        <v>110</v>
      </c>
      <c r="C58" s="43"/>
      <c r="D58" s="30" t="b">
        <f t="shared" si="12"/>
        <v>0</v>
      </c>
      <c r="E58" s="30" t="b">
        <f t="shared" si="13"/>
        <v>1</v>
      </c>
      <c r="F58" s="31" t="str">
        <f t="shared" si="14"/>
        <v>← completar</v>
      </c>
      <c r="G58" s="32"/>
      <c r="H58" s="32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2.75" customHeight="1">
      <c r="A59" s="18" t="s">
        <v>100</v>
      </c>
      <c r="B59" s="29" t="s">
        <v>111</v>
      </c>
      <c r="C59" s="43"/>
      <c r="D59" s="30" t="b">
        <f t="shared" si="12"/>
        <v>0</v>
      </c>
      <c r="E59" s="30" t="b">
        <f t="shared" si="13"/>
        <v>1</v>
      </c>
      <c r="F59" s="31" t="str">
        <f t="shared" si="14"/>
        <v>← completar</v>
      </c>
      <c r="G59" s="32"/>
      <c r="H59" s="32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2.75" customHeight="1">
      <c r="A60" s="18"/>
      <c r="B60" s="29"/>
      <c r="C60" s="25"/>
      <c r="D60" s="30"/>
      <c r="E60" s="30"/>
      <c r="F60" s="31"/>
      <c r="G60" s="32"/>
      <c r="H60" s="32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5.75" customHeight="1">
      <c r="A61" s="72" t="s">
        <v>112</v>
      </c>
      <c r="B61" s="61"/>
      <c r="C61" s="61"/>
      <c r="D61" s="61"/>
      <c r="E61" s="61"/>
      <c r="F61" s="61"/>
      <c r="G61" s="61"/>
      <c r="H61" s="61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2.75" customHeight="1">
      <c r="A62" s="27"/>
      <c r="B62" s="24"/>
      <c r="C62" s="25"/>
      <c r="D62" s="25"/>
      <c r="E62" s="25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12.75" customHeight="1">
      <c r="A63" s="27" t="s">
        <v>113</v>
      </c>
      <c r="B63" s="24"/>
      <c r="C63" s="25"/>
      <c r="D63" s="25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2.75" customHeight="1">
      <c r="A64" s="14" t="s">
        <v>114</v>
      </c>
      <c r="B64" s="14"/>
      <c r="C64" s="25"/>
      <c r="D64" s="25"/>
      <c r="E64" s="25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36" customHeight="1">
      <c r="A65" s="14"/>
      <c r="B65" s="29" t="s">
        <v>115</v>
      </c>
      <c r="C65" s="75"/>
      <c r="D65" s="76"/>
      <c r="E65" s="76"/>
      <c r="F65" s="76"/>
      <c r="G65" s="76"/>
      <c r="H65" s="77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2.75" customHeight="1">
      <c r="A66" s="25"/>
      <c r="B66" s="29"/>
      <c r="C66" s="25"/>
      <c r="D66" s="14"/>
      <c r="E66" s="14"/>
      <c r="F66" s="14"/>
      <c r="G66" s="14"/>
      <c r="H66" s="1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2.75" customHeight="1">
      <c r="A67" s="27" t="s">
        <v>116</v>
      </c>
      <c r="B67" s="24"/>
      <c r="C67" s="25"/>
      <c r="D67" s="25"/>
      <c r="E67" s="25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2.75" customHeight="1">
      <c r="A68" s="14" t="s">
        <v>114</v>
      </c>
      <c r="B68" s="14"/>
      <c r="C68" s="25"/>
      <c r="D68" s="25"/>
      <c r="E68" s="25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31.5" customHeight="1">
      <c r="A69" s="14"/>
      <c r="B69" s="29" t="s">
        <v>117</v>
      </c>
      <c r="C69" s="75"/>
      <c r="D69" s="76"/>
      <c r="E69" s="76"/>
      <c r="F69" s="76"/>
      <c r="G69" s="76"/>
      <c r="H69" s="77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12.75" customHeight="1">
      <c r="A70" s="25"/>
      <c r="B70" s="29"/>
      <c r="C70" s="25"/>
      <c r="D70" s="14"/>
      <c r="E70" s="14"/>
      <c r="F70" s="14"/>
      <c r="G70" s="14"/>
      <c r="H70" s="14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12.75" customHeight="1">
      <c r="A71" s="27" t="s">
        <v>118</v>
      </c>
      <c r="B71" s="24"/>
      <c r="C71" s="25"/>
      <c r="D71" s="25"/>
      <c r="E71" s="25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2.75" customHeight="1">
      <c r="A72" s="14" t="s">
        <v>114</v>
      </c>
      <c r="B72" s="14"/>
      <c r="C72" s="25"/>
      <c r="D72" s="25"/>
      <c r="E72" s="25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28.5" customHeight="1">
      <c r="A73" s="14"/>
      <c r="B73" s="29" t="s">
        <v>119</v>
      </c>
      <c r="C73" s="75"/>
      <c r="D73" s="76"/>
      <c r="E73" s="76"/>
      <c r="F73" s="76"/>
      <c r="G73" s="76"/>
      <c r="H73" s="77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2.75" customHeight="1">
      <c r="A74" s="14"/>
      <c r="B74" s="14"/>
      <c r="C74" s="14"/>
      <c r="D74" s="14"/>
      <c r="E74" s="14"/>
      <c r="F74" s="14"/>
      <c r="G74" s="14"/>
      <c r="H74" s="14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30.75" customHeight="1">
      <c r="A75" s="67" t="str">
        <f>IF(NOT(E75), "❌ CUIDADO: hay campos obligatorios sin completar aún.", "")</f>
        <v>❌ CUIDADO: hay campos obligatorios sin completar aún.</v>
      </c>
      <c r="B75" s="61"/>
      <c r="C75" s="61"/>
      <c r="D75" s="25"/>
      <c r="E75" s="25" t="b">
        <f>AND(E5:E60)</f>
        <v>0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2.75" customHeight="1">
      <c r="A76" s="26"/>
      <c r="B76" s="24"/>
      <c r="C76" s="25"/>
      <c r="D76" s="25"/>
      <c r="E76" s="25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2.75" customHeight="1">
      <c r="A77" s="26"/>
      <c r="B77" s="24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2.75" customHeight="1">
      <c r="A78" s="26"/>
      <c r="B78" s="24"/>
      <c r="C78" s="25"/>
      <c r="D78" s="25"/>
      <c r="E78" s="25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2.75" customHeight="1">
      <c r="A79" s="26"/>
      <c r="B79" s="24"/>
      <c r="C79" s="25"/>
      <c r="D79" s="25"/>
      <c r="E79" s="25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2.75" customHeight="1">
      <c r="A80" s="26"/>
      <c r="B80" s="24"/>
      <c r="C80" s="25"/>
      <c r="D80" s="25"/>
      <c r="E80" s="25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2.75" customHeight="1">
      <c r="A81" s="26"/>
      <c r="B81" s="24"/>
      <c r="C81" s="25"/>
      <c r="D81" s="25"/>
      <c r="E81" s="25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12.75" customHeight="1">
      <c r="A82" s="26"/>
      <c r="B82" s="24"/>
      <c r="C82" s="25"/>
      <c r="D82" s="25"/>
      <c r="E82" s="2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2.75" customHeight="1">
      <c r="A83" s="26"/>
      <c r="B83" s="24"/>
      <c r="C83" s="25"/>
      <c r="D83" s="25"/>
      <c r="E83" s="2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2.75" customHeight="1">
      <c r="A84" s="26"/>
      <c r="B84" s="24"/>
      <c r="C84" s="25"/>
      <c r="D84" s="25"/>
      <c r="E84" s="25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2.75" customHeight="1">
      <c r="A85" s="26"/>
      <c r="B85" s="24"/>
      <c r="C85" s="25"/>
      <c r="D85" s="25"/>
      <c r="E85" s="25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2.75" customHeight="1">
      <c r="A86" s="26"/>
      <c r="B86" s="24"/>
      <c r="C86" s="25"/>
      <c r="D86" s="25"/>
      <c r="E86" s="25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2.75" customHeight="1">
      <c r="A87" s="26"/>
      <c r="B87" s="24"/>
      <c r="C87" s="25"/>
      <c r="D87" s="25"/>
      <c r="E87" s="25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2.75" customHeight="1">
      <c r="A88" s="26"/>
      <c r="B88" s="24"/>
      <c r="C88" s="25"/>
      <c r="D88" s="25"/>
      <c r="E88" s="25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2.75" customHeight="1">
      <c r="A89" s="26"/>
      <c r="B89" s="24"/>
      <c r="C89" s="25"/>
      <c r="D89" s="25"/>
      <c r="E89" s="25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2.75" customHeight="1">
      <c r="A90" s="26"/>
      <c r="B90" s="24"/>
      <c r="C90" s="25"/>
      <c r="D90" s="25"/>
      <c r="E90" s="25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2.75" customHeight="1">
      <c r="A91" s="26"/>
      <c r="B91" s="24"/>
      <c r="C91" s="25"/>
      <c r="D91" s="25"/>
      <c r="E91" s="25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2.75" customHeight="1">
      <c r="A92" s="26"/>
      <c r="B92" s="24"/>
      <c r="C92" s="25"/>
      <c r="D92" s="25"/>
      <c r="E92" s="25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2.75" customHeight="1">
      <c r="A93" s="26"/>
      <c r="B93" s="24"/>
      <c r="C93" s="25"/>
      <c r="D93" s="25"/>
      <c r="E93" s="25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2.75" customHeight="1">
      <c r="A94" s="26"/>
      <c r="B94" s="24"/>
      <c r="C94" s="25"/>
      <c r="D94" s="25"/>
      <c r="E94" s="25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2.75" customHeight="1">
      <c r="A95" s="26"/>
      <c r="B95" s="24"/>
      <c r="C95" s="25"/>
      <c r="D95" s="25"/>
      <c r="E95" s="25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2.75" customHeight="1">
      <c r="A96" s="26"/>
      <c r="B96" s="24"/>
      <c r="C96" s="25"/>
      <c r="D96" s="25"/>
      <c r="E96" s="25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2.75" customHeight="1">
      <c r="A97" s="26"/>
      <c r="B97" s="24"/>
      <c r="C97" s="25"/>
      <c r="D97" s="25"/>
      <c r="E97" s="25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2.75" customHeight="1">
      <c r="A98" s="26"/>
      <c r="B98" s="24"/>
      <c r="C98" s="25"/>
      <c r="D98" s="25"/>
      <c r="E98" s="25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2.75" customHeight="1">
      <c r="A99" s="26"/>
      <c r="B99" s="24"/>
      <c r="C99" s="25"/>
      <c r="D99" s="25"/>
      <c r="E99" s="25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2.75" customHeight="1">
      <c r="A100" s="26"/>
      <c r="B100" s="24"/>
      <c r="C100" s="25"/>
      <c r="D100" s="25"/>
      <c r="E100" s="25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2.75" customHeight="1">
      <c r="A101" s="26"/>
      <c r="B101" s="24"/>
      <c r="C101" s="25"/>
      <c r="D101" s="25"/>
      <c r="E101" s="25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2.75" customHeight="1">
      <c r="A102" s="26"/>
      <c r="B102" s="24"/>
      <c r="C102" s="25"/>
      <c r="D102" s="25"/>
      <c r="E102" s="25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2.75" customHeight="1">
      <c r="A103" s="26"/>
      <c r="B103" s="24"/>
      <c r="C103" s="25"/>
      <c r="D103" s="25"/>
      <c r="E103" s="2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2.75" customHeight="1">
      <c r="A104" s="26"/>
      <c r="B104" s="24"/>
      <c r="C104" s="25"/>
      <c r="D104" s="25"/>
      <c r="E104" s="25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2.75" customHeight="1">
      <c r="A105" s="26"/>
      <c r="B105" s="24"/>
      <c r="C105" s="25"/>
      <c r="D105" s="25"/>
      <c r="E105" s="25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2.75" customHeight="1">
      <c r="A106" s="26"/>
      <c r="B106" s="24"/>
      <c r="C106" s="25"/>
      <c r="D106" s="25"/>
      <c r="E106" s="25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2.75" customHeight="1">
      <c r="A107" s="26"/>
      <c r="B107" s="24"/>
      <c r="C107" s="25"/>
      <c r="D107" s="25"/>
      <c r="E107" s="25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2.75" customHeight="1">
      <c r="A108" s="26"/>
      <c r="B108" s="24"/>
      <c r="C108" s="25"/>
      <c r="D108" s="25"/>
      <c r="E108" s="25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2.75" customHeight="1">
      <c r="A109" s="26"/>
      <c r="B109" s="24"/>
      <c r="C109" s="25"/>
      <c r="D109" s="25"/>
      <c r="E109" s="2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2.75" customHeight="1">
      <c r="A110" s="26"/>
      <c r="B110" s="24"/>
      <c r="C110" s="25"/>
      <c r="D110" s="25"/>
      <c r="E110" s="25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2.75" customHeight="1">
      <c r="A111" s="26"/>
      <c r="B111" s="24"/>
      <c r="C111" s="25"/>
      <c r="D111" s="25"/>
      <c r="E111" s="25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2.75" customHeight="1">
      <c r="A112" s="26"/>
      <c r="B112" s="24"/>
      <c r="C112" s="25"/>
      <c r="D112" s="25"/>
      <c r="E112" s="2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2.75" customHeight="1">
      <c r="A113" s="26"/>
      <c r="B113" s="24"/>
      <c r="C113" s="25"/>
      <c r="D113" s="25"/>
      <c r="E113" s="25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2.75" customHeight="1">
      <c r="A114" s="26"/>
      <c r="B114" s="24"/>
      <c r="C114" s="25"/>
      <c r="D114" s="25"/>
      <c r="E114" s="25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2.75" customHeight="1">
      <c r="A115" s="26"/>
      <c r="B115" s="24"/>
      <c r="C115" s="25"/>
      <c r="D115" s="25"/>
      <c r="E115" s="25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2.75" customHeight="1">
      <c r="A116" s="26"/>
      <c r="B116" s="24"/>
      <c r="C116" s="25"/>
      <c r="D116" s="25"/>
      <c r="E116" s="25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2.75" customHeight="1">
      <c r="A117" s="26"/>
      <c r="B117" s="24"/>
      <c r="C117" s="25"/>
      <c r="D117" s="25"/>
      <c r="E117" s="25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2.75" customHeight="1">
      <c r="A118" s="26"/>
      <c r="B118" s="24"/>
      <c r="C118" s="25"/>
      <c r="D118" s="25"/>
      <c r="E118" s="25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2.75" customHeight="1">
      <c r="A119" s="26"/>
      <c r="B119" s="24"/>
      <c r="C119" s="25"/>
      <c r="D119" s="25"/>
      <c r="E119" s="25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2.75" customHeight="1">
      <c r="A120" s="26"/>
      <c r="B120" s="24"/>
      <c r="C120" s="25"/>
      <c r="D120" s="25"/>
      <c r="E120" s="25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2.75" customHeight="1">
      <c r="A121" s="26"/>
      <c r="B121" s="24"/>
      <c r="C121" s="25"/>
      <c r="D121" s="25"/>
      <c r="E121" s="25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2.75" customHeight="1">
      <c r="A122" s="26"/>
      <c r="B122" s="24"/>
      <c r="C122" s="25"/>
      <c r="D122" s="25"/>
      <c r="E122" s="25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2.75" customHeight="1">
      <c r="A123" s="26"/>
      <c r="B123" s="24"/>
      <c r="C123" s="25"/>
      <c r="D123" s="25"/>
      <c r="E123" s="25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2.75" customHeight="1">
      <c r="A124" s="26"/>
      <c r="B124" s="24"/>
      <c r="C124" s="25"/>
      <c r="D124" s="25"/>
      <c r="E124" s="25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2.75" customHeight="1">
      <c r="A125" s="26"/>
      <c r="B125" s="24"/>
      <c r="C125" s="25"/>
      <c r="D125" s="25"/>
      <c r="E125" s="25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2.75" customHeight="1">
      <c r="A126" s="26"/>
      <c r="B126" s="24"/>
      <c r="C126" s="25"/>
      <c r="D126" s="25"/>
      <c r="E126" s="25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2.75" customHeight="1">
      <c r="A127" s="26"/>
      <c r="B127" s="24"/>
      <c r="C127" s="25"/>
      <c r="D127" s="25"/>
      <c r="E127" s="25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2.75" customHeight="1">
      <c r="A128" s="26"/>
      <c r="B128" s="24"/>
      <c r="C128" s="25"/>
      <c r="D128" s="25"/>
      <c r="E128" s="25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2.75" customHeight="1">
      <c r="A129" s="26"/>
      <c r="B129" s="24"/>
      <c r="C129" s="25"/>
      <c r="D129" s="25"/>
      <c r="E129" s="25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2.75" customHeight="1">
      <c r="A130" s="26"/>
      <c r="B130" s="24"/>
      <c r="C130" s="25"/>
      <c r="D130" s="25"/>
      <c r="E130" s="25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2.75" customHeight="1">
      <c r="A131" s="26"/>
      <c r="B131" s="24"/>
      <c r="C131" s="25"/>
      <c r="D131" s="25"/>
      <c r="E131" s="25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2.75" customHeight="1">
      <c r="A132" s="26"/>
      <c r="B132" s="24"/>
      <c r="C132" s="25"/>
      <c r="D132" s="25"/>
      <c r="E132" s="25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2.75" customHeight="1">
      <c r="A133" s="26"/>
      <c r="B133" s="24"/>
      <c r="C133" s="25"/>
      <c r="D133" s="25"/>
      <c r="E133" s="25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2.75" customHeight="1">
      <c r="A134" s="26"/>
      <c r="B134" s="24"/>
      <c r="C134" s="25"/>
      <c r="D134" s="25"/>
      <c r="E134" s="25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2.75" customHeight="1">
      <c r="A135" s="26"/>
      <c r="B135" s="24"/>
      <c r="C135" s="25"/>
      <c r="D135" s="25"/>
      <c r="E135" s="25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2.75" customHeight="1">
      <c r="A136" s="26"/>
      <c r="B136" s="24"/>
      <c r="C136" s="25"/>
      <c r="D136" s="25"/>
      <c r="E136" s="25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2.75" customHeight="1">
      <c r="A137" s="26"/>
      <c r="B137" s="24"/>
      <c r="C137" s="25"/>
      <c r="D137" s="25"/>
      <c r="E137" s="25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2.75" customHeight="1">
      <c r="A138" s="26"/>
      <c r="B138" s="24"/>
      <c r="C138" s="25"/>
      <c r="D138" s="25"/>
      <c r="E138" s="25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2.75" customHeight="1">
      <c r="A139" s="26"/>
      <c r="B139" s="24"/>
      <c r="C139" s="25"/>
      <c r="D139" s="25"/>
      <c r="E139" s="25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2.75" customHeight="1">
      <c r="A140" s="26"/>
      <c r="B140" s="24"/>
      <c r="C140" s="25"/>
      <c r="D140" s="25"/>
      <c r="E140" s="25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2.75" customHeight="1">
      <c r="A141" s="26"/>
      <c r="B141" s="24"/>
      <c r="C141" s="25"/>
      <c r="D141" s="25"/>
      <c r="E141" s="25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2.75" customHeight="1">
      <c r="A142" s="26"/>
      <c r="B142" s="24"/>
      <c r="C142" s="25"/>
      <c r="D142" s="25"/>
      <c r="E142" s="25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2.75" customHeight="1">
      <c r="A143" s="26"/>
      <c r="B143" s="24"/>
      <c r="C143" s="25"/>
      <c r="D143" s="25"/>
      <c r="E143" s="25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2.75" customHeight="1">
      <c r="A144" s="26"/>
      <c r="B144" s="24"/>
      <c r="C144" s="25"/>
      <c r="D144" s="25"/>
      <c r="E144" s="25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2.75" customHeight="1">
      <c r="A145" s="26"/>
      <c r="B145" s="24"/>
      <c r="C145" s="25"/>
      <c r="D145" s="25"/>
      <c r="E145" s="25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2.75" customHeight="1">
      <c r="A146" s="26"/>
      <c r="B146" s="24"/>
      <c r="C146" s="25"/>
      <c r="D146" s="25"/>
      <c r="E146" s="25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2.75" customHeight="1">
      <c r="A147" s="26"/>
      <c r="B147" s="24"/>
      <c r="C147" s="25"/>
      <c r="D147" s="25"/>
      <c r="E147" s="25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2.75" customHeight="1">
      <c r="A148" s="26"/>
      <c r="B148" s="24"/>
      <c r="C148" s="25"/>
      <c r="D148" s="25"/>
      <c r="E148" s="25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2.75" customHeight="1">
      <c r="A149" s="26"/>
      <c r="B149" s="24"/>
      <c r="C149" s="25"/>
      <c r="D149" s="25"/>
      <c r="E149" s="25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2.75" customHeight="1">
      <c r="A150" s="26"/>
      <c r="B150" s="24"/>
      <c r="C150" s="25"/>
      <c r="D150" s="25"/>
      <c r="E150" s="25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2.75" customHeight="1">
      <c r="A151" s="26"/>
      <c r="B151" s="24"/>
      <c r="C151" s="25"/>
      <c r="D151" s="25"/>
      <c r="E151" s="25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2.75" customHeight="1">
      <c r="A152" s="26"/>
      <c r="B152" s="24"/>
      <c r="C152" s="25"/>
      <c r="D152" s="25"/>
      <c r="E152" s="25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2.75" customHeight="1">
      <c r="A153" s="26"/>
      <c r="B153" s="24"/>
      <c r="C153" s="25"/>
      <c r="D153" s="25"/>
      <c r="E153" s="25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2.75" customHeight="1">
      <c r="A154" s="26"/>
      <c r="B154" s="24"/>
      <c r="C154" s="25"/>
      <c r="D154" s="25"/>
      <c r="E154" s="25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2.75" customHeight="1">
      <c r="A155" s="26"/>
      <c r="B155" s="24"/>
      <c r="C155" s="25"/>
      <c r="D155" s="25"/>
      <c r="E155" s="25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2.75" customHeight="1">
      <c r="A156" s="26"/>
      <c r="B156" s="24"/>
      <c r="C156" s="25"/>
      <c r="D156" s="25"/>
      <c r="E156" s="25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2.75" customHeight="1">
      <c r="A157" s="26"/>
      <c r="B157" s="24"/>
      <c r="C157" s="25"/>
      <c r="D157" s="25"/>
      <c r="E157" s="25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2.75" customHeight="1">
      <c r="A158" s="26"/>
      <c r="B158" s="24"/>
      <c r="C158" s="25"/>
      <c r="D158" s="25"/>
      <c r="E158" s="25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2.75" customHeight="1">
      <c r="A159" s="26"/>
      <c r="B159" s="24"/>
      <c r="C159" s="25"/>
      <c r="D159" s="25"/>
      <c r="E159" s="25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2.75" customHeight="1">
      <c r="A160" s="26"/>
      <c r="B160" s="24"/>
      <c r="C160" s="25"/>
      <c r="D160" s="25"/>
      <c r="E160" s="25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2.75" customHeight="1">
      <c r="A161" s="26"/>
      <c r="B161" s="24"/>
      <c r="C161" s="25"/>
      <c r="D161" s="25"/>
      <c r="E161" s="25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2.75" customHeight="1">
      <c r="A162" s="26"/>
      <c r="B162" s="24"/>
      <c r="C162" s="25"/>
      <c r="D162" s="25"/>
      <c r="E162" s="25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2.75" customHeight="1">
      <c r="A163" s="26"/>
      <c r="B163" s="24"/>
      <c r="C163" s="25"/>
      <c r="D163" s="25"/>
      <c r="E163" s="25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2.75" customHeight="1">
      <c r="A164" s="26"/>
      <c r="B164" s="24"/>
      <c r="C164" s="25"/>
      <c r="D164" s="25"/>
      <c r="E164" s="25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2.75" customHeight="1">
      <c r="A165" s="26"/>
      <c r="B165" s="24"/>
      <c r="C165" s="25"/>
      <c r="D165" s="25"/>
      <c r="E165" s="25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2.75" customHeight="1">
      <c r="A166" s="26"/>
      <c r="B166" s="24"/>
      <c r="C166" s="25"/>
      <c r="D166" s="25"/>
      <c r="E166" s="25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2.75" customHeight="1">
      <c r="A167" s="26"/>
      <c r="B167" s="24"/>
      <c r="C167" s="25"/>
      <c r="D167" s="25"/>
      <c r="E167" s="25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2.75" customHeight="1">
      <c r="A168" s="26"/>
      <c r="B168" s="24"/>
      <c r="C168" s="25"/>
      <c r="D168" s="25"/>
      <c r="E168" s="25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2.75" customHeight="1">
      <c r="A169" s="26"/>
      <c r="B169" s="24"/>
      <c r="C169" s="25"/>
      <c r="D169" s="25"/>
      <c r="E169" s="25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2.75" customHeight="1">
      <c r="A170" s="26"/>
      <c r="B170" s="24"/>
      <c r="C170" s="25"/>
      <c r="D170" s="25"/>
      <c r="E170" s="25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2.75" customHeight="1">
      <c r="A171" s="26"/>
      <c r="B171" s="24"/>
      <c r="C171" s="25"/>
      <c r="D171" s="25"/>
      <c r="E171" s="25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2.75" customHeight="1">
      <c r="A172" s="26"/>
      <c r="B172" s="24"/>
      <c r="C172" s="25"/>
      <c r="D172" s="25"/>
      <c r="E172" s="25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2.75" customHeight="1">
      <c r="A173" s="26"/>
      <c r="B173" s="24"/>
      <c r="C173" s="25"/>
      <c r="D173" s="25"/>
      <c r="E173" s="25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2.75" customHeight="1">
      <c r="A174" s="26"/>
      <c r="B174" s="24"/>
      <c r="C174" s="25"/>
      <c r="D174" s="25"/>
      <c r="E174" s="25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2.75" customHeight="1">
      <c r="A175" s="26"/>
      <c r="B175" s="24"/>
      <c r="C175" s="25"/>
      <c r="D175" s="25"/>
      <c r="E175" s="25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2.75" customHeight="1">
      <c r="A176" s="26"/>
      <c r="B176" s="24"/>
      <c r="C176" s="25"/>
      <c r="D176" s="25"/>
      <c r="E176" s="25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2.75" customHeight="1">
      <c r="A177" s="26"/>
      <c r="B177" s="24"/>
      <c r="C177" s="25"/>
      <c r="D177" s="25"/>
      <c r="E177" s="25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2.75" customHeight="1">
      <c r="A178" s="26"/>
      <c r="B178" s="24"/>
      <c r="C178" s="25"/>
      <c r="D178" s="25"/>
      <c r="E178" s="25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2.75" customHeight="1">
      <c r="A179" s="26"/>
      <c r="B179" s="24"/>
      <c r="C179" s="25"/>
      <c r="D179" s="25"/>
      <c r="E179" s="25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2.75" customHeight="1">
      <c r="A180" s="26"/>
      <c r="B180" s="24"/>
      <c r="C180" s="25"/>
      <c r="D180" s="25"/>
      <c r="E180" s="25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2.75" customHeight="1">
      <c r="A181" s="26"/>
      <c r="B181" s="24"/>
      <c r="C181" s="25"/>
      <c r="D181" s="25"/>
      <c r="E181" s="25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2.75" customHeight="1">
      <c r="A182" s="26"/>
      <c r="B182" s="24"/>
      <c r="C182" s="25"/>
      <c r="D182" s="25"/>
      <c r="E182" s="25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2.75" customHeight="1">
      <c r="A183" s="26"/>
      <c r="B183" s="24"/>
      <c r="C183" s="25"/>
      <c r="D183" s="25"/>
      <c r="E183" s="25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2.75" customHeight="1">
      <c r="A184" s="26"/>
      <c r="B184" s="24"/>
      <c r="C184" s="25"/>
      <c r="D184" s="25"/>
      <c r="E184" s="25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2.75" customHeight="1">
      <c r="A185" s="26"/>
      <c r="B185" s="24"/>
      <c r="C185" s="25"/>
      <c r="D185" s="25"/>
      <c r="E185" s="25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2.75" customHeight="1">
      <c r="A186" s="26"/>
      <c r="B186" s="24"/>
      <c r="C186" s="25"/>
      <c r="D186" s="25"/>
      <c r="E186" s="25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2.75" customHeight="1">
      <c r="A187" s="26"/>
      <c r="B187" s="24"/>
      <c r="C187" s="25"/>
      <c r="D187" s="25"/>
      <c r="E187" s="25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2.75" customHeight="1">
      <c r="A188" s="26"/>
      <c r="B188" s="24"/>
      <c r="C188" s="25"/>
      <c r="D188" s="25"/>
      <c r="E188" s="25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2.75" customHeight="1">
      <c r="A189" s="26"/>
      <c r="B189" s="24"/>
      <c r="C189" s="25"/>
      <c r="D189" s="25"/>
      <c r="E189" s="25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2.75" customHeight="1">
      <c r="A190" s="26"/>
      <c r="B190" s="24"/>
      <c r="C190" s="25"/>
      <c r="D190" s="25"/>
      <c r="E190" s="25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2.75" customHeight="1">
      <c r="A191" s="26"/>
      <c r="B191" s="24"/>
      <c r="C191" s="25"/>
      <c r="D191" s="25"/>
      <c r="E191" s="25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2.75" customHeight="1">
      <c r="A192" s="26"/>
      <c r="B192" s="24"/>
      <c r="C192" s="25"/>
      <c r="D192" s="25"/>
      <c r="E192" s="25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2.75" customHeight="1">
      <c r="A193" s="26"/>
      <c r="B193" s="24"/>
      <c r="C193" s="25"/>
      <c r="D193" s="25"/>
      <c r="E193" s="25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2.75" customHeight="1">
      <c r="A194" s="26"/>
      <c r="B194" s="24"/>
      <c r="C194" s="25"/>
      <c r="D194" s="25"/>
      <c r="E194" s="25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2.75" customHeight="1">
      <c r="A195" s="26"/>
      <c r="B195" s="24"/>
      <c r="C195" s="25"/>
      <c r="D195" s="25"/>
      <c r="E195" s="25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2.75" customHeight="1">
      <c r="A196" s="26"/>
      <c r="B196" s="24"/>
      <c r="C196" s="25"/>
      <c r="D196" s="25"/>
      <c r="E196" s="25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2.75" customHeight="1">
      <c r="A197" s="26"/>
      <c r="B197" s="24"/>
      <c r="C197" s="25"/>
      <c r="D197" s="25"/>
      <c r="E197" s="25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2.75" customHeight="1">
      <c r="A198" s="26"/>
      <c r="B198" s="24"/>
      <c r="C198" s="25"/>
      <c r="D198" s="25"/>
      <c r="E198" s="25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2.75" customHeight="1">
      <c r="A199" s="26"/>
      <c r="B199" s="24"/>
      <c r="C199" s="25"/>
      <c r="D199" s="25"/>
      <c r="E199" s="25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2.75" customHeight="1">
      <c r="A200" s="26"/>
      <c r="B200" s="24"/>
      <c r="C200" s="25"/>
      <c r="D200" s="25"/>
      <c r="E200" s="25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2.75" customHeight="1">
      <c r="A201" s="26"/>
      <c r="B201" s="24"/>
      <c r="C201" s="25"/>
      <c r="D201" s="25"/>
      <c r="E201" s="25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2.75" customHeight="1">
      <c r="A202" s="26"/>
      <c r="B202" s="24"/>
      <c r="C202" s="25"/>
      <c r="D202" s="25"/>
      <c r="E202" s="25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2.75" customHeight="1">
      <c r="A203" s="26"/>
      <c r="B203" s="24"/>
      <c r="C203" s="25"/>
      <c r="D203" s="25"/>
      <c r="E203" s="25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2.75" customHeight="1">
      <c r="A204" s="26"/>
      <c r="B204" s="24"/>
      <c r="C204" s="25"/>
      <c r="D204" s="25"/>
      <c r="E204" s="25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2.75" customHeight="1">
      <c r="A205" s="26"/>
      <c r="B205" s="24"/>
      <c r="C205" s="25"/>
      <c r="D205" s="25"/>
      <c r="E205" s="25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2.75" customHeight="1">
      <c r="A206" s="26"/>
      <c r="B206" s="24"/>
      <c r="C206" s="25"/>
      <c r="D206" s="25"/>
      <c r="E206" s="25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2.75" customHeight="1">
      <c r="A207" s="26"/>
      <c r="B207" s="24"/>
      <c r="C207" s="25"/>
      <c r="D207" s="25"/>
      <c r="E207" s="25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2.75" customHeight="1">
      <c r="A208" s="26"/>
      <c r="B208" s="24"/>
      <c r="C208" s="25"/>
      <c r="D208" s="25"/>
      <c r="E208" s="25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2.75" customHeight="1">
      <c r="A209" s="26"/>
      <c r="B209" s="24"/>
      <c r="C209" s="25"/>
      <c r="D209" s="25"/>
      <c r="E209" s="25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2.75" customHeight="1">
      <c r="A210" s="26"/>
      <c r="B210" s="24"/>
      <c r="C210" s="25"/>
      <c r="D210" s="25"/>
      <c r="E210" s="25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2.75" customHeight="1">
      <c r="A211" s="26"/>
      <c r="B211" s="24"/>
      <c r="C211" s="25"/>
      <c r="D211" s="25"/>
      <c r="E211" s="25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2.75" customHeight="1">
      <c r="A212" s="26"/>
      <c r="B212" s="24"/>
      <c r="C212" s="25"/>
      <c r="D212" s="25"/>
      <c r="E212" s="25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2.75" customHeight="1">
      <c r="A213" s="26"/>
      <c r="B213" s="24"/>
      <c r="C213" s="25"/>
      <c r="D213" s="25"/>
      <c r="E213" s="25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2.75" customHeight="1">
      <c r="A214" s="26"/>
      <c r="B214" s="24"/>
      <c r="C214" s="25"/>
      <c r="D214" s="25"/>
      <c r="E214" s="25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2.75" customHeight="1">
      <c r="A215" s="26"/>
      <c r="B215" s="24"/>
      <c r="C215" s="25"/>
      <c r="D215" s="25"/>
      <c r="E215" s="25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2.75" customHeight="1">
      <c r="A216" s="26"/>
      <c r="B216" s="24"/>
      <c r="C216" s="25"/>
      <c r="D216" s="25"/>
      <c r="E216" s="25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2.75" customHeight="1">
      <c r="A217" s="26"/>
      <c r="B217" s="24"/>
      <c r="C217" s="25"/>
      <c r="D217" s="25"/>
      <c r="E217" s="25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2.75" customHeight="1">
      <c r="A218" s="26"/>
      <c r="B218" s="24"/>
      <c r="C218" s="25"/>
      <c r="D218" s="25"/>
      <c r="E218" s="25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2.75" customHeight="1">
      <c r="A219" s="26"/>
      <c r="B219" s="24"/>
      <c r="C219" s="25"/>
      <c r="D219" s="25"/>
      <c r="E219" s="25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2.75" customHeight="1">
      <c r="A220" s="26"/>
      <c r="B220" s="24"/>
      <c r="C220" s="25"/>
      <c r="D220" s="25"/>
      <c r="E220" s="25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2.75" customHeight="1">
      <c r="A221" s="26"/>
      <c r="B221" s="24"/>
      <c r="C221" s="25"/>
      <c r="D221" s="25"/>
      <c r="E221" s="25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2.75" customHeight="1">
      <c r="A222" s="26"/>
      <c r="B222" s="24"/>
      <c r="C222" s="25"/>
      <c r="D222" s="25"/>
      <c r="E222" s="25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2.75" customHeight="1">
      <c r="A223" s="26"/>
      <c r="B223" s="24"/>
      <c r="C223" s="25"/>
      <c r="D223" s="25"/>
      <c r="E223" s="25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2.75" customHeight="1">
      <c r="A224" s="26"/>
      <c r="B224" s="24"/>
      <c r="C224" s="25"/>
      <c r="D224" s="25"/>
      <c r="E224" s="25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2.75" customHeight="1">
      <c r="A225" s="26"/>
      <c r="B225" s="24"/>
      <c r="C225" s="25"/>
      <c r="D225" s="25"/>
      <c r="E225" s="25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2.75" customHeight="1">
      <c r="A226" s="26"/>
      <c r="B226" s="24"/>
      <c r="C226" s="25"/>
      <c r="D226" s="25"/>
      <c r="E226" s="25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2.75" customHeight="1">
      <c r="A227" s="26"/>
      <c r="B227" s="24"/>
      <c r="C227" s="25"/>
      <c r="D227" s="25"/>
      <c r="E227" s="25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2.75" customHeight="1">
      <c r="A228" s="26"/>
      <c r="B228" s="24"/>
      <c r="C228" s="25"/>
      <c r="D228" s="25"/>
      <c r="E228" s="25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2.75" customHeight="1">
      <c r="A229" s="26"/>
      <c r="B229" s="24"/>
      <c r="C229" s="25"/>
      <c r="D229" s="25"/>
      <c r="E229" s="25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2.75" customHeight="1">
      <c r="A230" s="26"/>
      <c r="B230" s="24"/>
      <c r="C230" s="25"/>
      <c r="D230" s="25"/>
      <c r="E230" s="25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2.75" customHeight="1">
      <c r="A231" s="26"/>
      <c r="B231" s="24"/>
      <c r="C231" s="25"/>
      <c r="D231" s="25"/>
      <c r="E231" s="25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2.75" customHeight="1">
      <c r="A232" s="26"/>
      <c r="B232" s="24"/>
      <c r="C232" s="25"/>
      <c r="D232" s="25"/>
      <c r="E232" s="25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2.75" customHeight="1">
      <c r="A233" s="26"/>
      <c r="B233" s="24"/>
      <c r="C233" s="25"/>
      <c r="D233" s="25"/>
      <c r="E233" s="25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2.75" customHeight="1">
      <c r="A234" s="26"/>
      <c r="B234" s="24"/>
      <c r="C234" s="25"/>
      <c r="D234" s="25"/>
      <c r="E234" s="25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2.75" customHeight="1">
      <c r="A235" s="26"/>
      <c r="B235" s="24"/>
      <c r="C235" s="25"/>
      <c r="D235" s="25"/>
      <c r="E235" s="25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2.75" customHeight="1">
      <c r="A236" s="26"/>
      <c r="B236" s="24"/>
      <c r="C236" s="25"/>
      <c r="D236" s="25"/>
      <c r="E236" s="25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2.75" customHeight="1">
      <c r="A237" s="26"/>
      <c r="B237" s="24"/>
      <c r="C237" s="25"/>
      <c r="D237" s="25"/>
      <c r="E237" s="25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2.75" customHeight="1">
      <c r="A238" s="26"/>
      <c r="B238" s="24"/>
      <c r="C238" s="25"/>
      <c r="D238" s="25"/>
      <c r="E238" s="25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2.75" customHeight="1">
      <c r="A239" s="26"/>
      <c r="B239" s="24"/>
      <c r="C239" s="25"/>
      <c r="D239" s="25"/>
      <c r="E239" s="25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2.75" customHeight="1">
      <c r="A240" s="26"/>
      <c r="B240" s="24"/>
      <c r="C240" s="25"/>
      <c r="D240" s="25"/>
      <c r="E240" s="25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2.75" customHeight="1">
      <c r="A241" s="26"/>
      <c r="B241" s="24"/>
      <c r="C241" s="25"/>
      <c r="D241" s="25"/>
      <c r="E241" s="25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2.75" customHeight="1">
      <c r="A242" s="26"/>
      <c r="B242" s="24"/>
      <c r="C242" s="25"/>
      <c r="D242" s="25"/>
      <c r="E242" s="25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2.75" customHeight="1">
      <c r="A243" s="26"/>
      <c r="B243" s="24"/>
      <c r="C243" s="25"/>
      <c r="D243" s="25"/>
      <c r="E243" s="25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2.75" customHeight="1">
      <c r="A244" s="26"/>
      <c r="B244" s="24"/>
      <c r="C244" s="25"/>
      <c r="D244" s="25"/>
      <c r="E244" s="25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2.75" customHeight="1">
      <c r="A245" s="26"/>
      <c r="B245" s="24"/>
      <c r="C245" s="25"/>
      <c r="D245" s="25"/>
      <c r="E245" s="25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2.75" customHeight="1">
      <c r="A246" s="26"/>
      <c r="B246" s="24"/>
      <c r="C246" s="25"/>
      <c r="D246" s="25"/>
      <c r="E246" s="25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2.75" customHeight="1">
      <c r="A247" s="26"/>
      <c r="B247" s="24"/>
      <c r="C247" s="25"/>
      <c r="D247" s="25"/>
      <c r="E247" s="25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2.75" customHeight="1">
      <c r="A248" s="26"/>
      <c r="B248" s="24"/>
      <c r="C248" s="25"/>
      <c r="D248" s="25"/>
      <c r="E248" s="25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2.75" customHeight="1">
      <c r="A249" s="26"/>
      <c r="B249" s="24"/>
      <c r="C249" s="25"/>
      <c r="D249" s="25"/>
      <c r="E249" s="25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2.75" customHeight="1">
      <c r="A250" s="26"/>
      <c r="B250" s="24"/>
      <c r="C250" s="25"/>
      <c r="D250" s="25"/>
      <c r="E250" s="25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2.75" customHeight="1">
      <c r="A251" s="26"/>
      <c r="B251" s="24"/>
      <c r="C251" s="25"/>
      <c r="D251" s="25"/>
      <c r="E251" s="25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2.75" customHeight="1">
      <c r="A252" s="26"/>
      <c r="B252" s="24"/>
      <c r="C252" s="25"/>
      <c r="D252" s="25"/>
      <c r="E252" s="25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2.75" customHeight="1">
      <c r="A253" s="26"/>
      <c r="B253" s="24"/>
      <c r="C253" s="25"/>
      <c r="D253" s="25"/>
      <c r="E253" s="25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2.75" customHeight="1">
      <c r="A254" s="26"/>
      <c r="B254" s="24"/>
      <c r="C254" s="25"/>
      <c r="D254" s="25"/>
      <c r="E254" s="25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2.75" customHeight="1">
      <c r="A255" s="26"/>
      <c r="B255" s="24"/>
      <c r="C255" s="25"/>
      <c r="D255" s="25"/>
      <c r="E255" s="25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2.75" customHeight="1">
      <c r="A256" s="26"/>
      <c r="B256" s="24"/>
      <c r="C256" s="25"/>
      <c r="D256" s="25"/>
      <c r="E256" s="25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2.75" customHeight="1">
      <c r="A257" s="26"/>
      <c r="B257" s="24"/>
      <c r="C257" s="25"/>
      <c r="D257" s="25"/>
      <c r="E257" s="25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2.75" customHeight="1">
      <c r="A258" s="26"/>
      <c r="B258" s="24"/>
      <c r="C258" s="25"/>
      <c r="D258" s="25"/>
      <c r="E258" s="25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2.75" customHeight="1">
      <c r="A259" s="26"/>
      <c r="B259" s="24"/>
      <c r="C259" s="25"/>
      <c r="D259" s="25"/>
      <c r="E259" s="25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2.75" customHeight="1">
      <c r="A260" s="26"/>
      <c r="B260" s="24"/>
      <c r="C260" s="25"/>
      <c r="D260" s="25"/>
      <c r="E260" s="25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2.75" customHeight="1">
      <c r="A261" s="26"/>
      <c r="B261" s="24"/>
      <c r="C261" s="25"/>
      <c r="D261" s="25"/>
      <c r="E261" s="25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2.75" customHeight="1">
      <c r="A262" s="26"/>
      <c r="B262" s="24"/>
      <c r="C262" s="25"/>
      <c r="D262" s="25"/>
      <c r="E262" s="25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2.75" customHeight="1">
      <c r="A263" s="26"/>
      <c r="B263" s="24"/>
      <c r="C263" s="25"/>
      <c r="D263" s="25"/>
      <c r="E263" s="25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2.75" customHeight="1">
      <c r="A264" s="26"/>
      <c r="B264" s="24"/>
      <c r="C264" s="25"/>
      <c r="D264" s="25"/>
      <c r="E264" s="25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2.75" customHeight="1">
      <c r="A265" s="26"/>
      <c r="B265" s="24"/>
      <c r="C265" s="25"/>
      <c r="D265" s="25"/>
      <c r="E265" s="25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2.75" customHeight="1">
      <c r="A266" s="26"/>
      <c r="B266" s="24"/>
      <c r="C266" s="25"/>
      <c r="D266" s="25"/>
      <c r="E266" s="25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2.75" customHeight="1">
      <c r="A267" s="26"/>
      <c r="B267" s="24"/>
      <c r="C267" s="25"/>
      <c r="D267" s="25"/>
      <c r="E267" s="25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2.75" customHeight="1">
      <c r="A268" s="26"/>
      <c r="B268" s="24"/>
      <c r="C268" s="25"/>
      <c r="D268" s="25"/>
      <c r="E268" s="25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2.75" customHeight="1">
      <c r="A269" s="26"/>
      <c r="B269" s="24"/>
      <c r="C269" s="25"/>
      <c r="D269" s="25"/>
      <c r="E269" s="25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2.75" customHeight="1">
      <c r="A270" s="26"/>
      <c r="B270" s="24"/>
      <c r="C270" s="25"/>
      <c r="D270" s="25"/>
      <c r="E270" s="25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2.75" customHeight="1">
      <c r="A271" s="26"/>
      <c r="B271" s="24"/>
      <c r="C271" s="25"/>
      <c r="D271" s="25"/>
      <c r="E271" s="25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2.75" customHeight="1">
      <c r="A272" s="26"/>
      <c r="B272" s="24"/>
      <c r="C272" s="25"/>
      <c r="D272" s="25"/>
      <c r="E272" s="25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2.75" customHeight="1">
      <c r="A273" s="26"/>
      <c r="B273" s="24"/>
      <c r="C273" s="25"/>
      <c r="D273" s="25"/>
      <c r="E273" s="25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2.75" customHeight="1">
      <c r="A274" s="26"/>
      <c r="B274" s="24"/>
      <c r="C274" s="25"/>
      <c r="D274" s="25"/>
      <c r="E274" s="25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2.75" customHeight="1">
      <c r="A275" s="26"/>
      <c r="B275" s="24"/>
      <c r="C275" s="25"/>
      <c r="D275" s="25"/>
      <c r="E275" s="25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sheetProtection algorithmName="SHA-512" hashValue="oTP0JUzpUZZ/93wbe6+RZG/D1NJgvGu1YWb/trj7sy1heIoDIy2wbXkGLpsrkLWy2i/cMyhdwglJhn6DYCZslQ==" saltValue="2u7nzUGtwcoqyRKAkGFzIg==" spinCount="100000" sheet="1" objects="1" scenarios="1"/>
  <mergeCells count="13">
    <mergeCell ref="A75:C75"/>
    <mergeCell ref="G7:H7"/>
    <mergeCell ref="A26:H26"/>
    <mergeCell ref="G28:H28"/>
    <mergeCell ref="G29:H29"/>
    <mergeCell ref="G30:H30"/>
    <mergeCell ref="G34:H34"/>
    <mergeCell ref="G35:H35"/>
    <mergeCell ref="A43:H43"/>
    <mergeCell ref="A61:H61"/>
    <mergeCell ref="C65:H65"/>
    <mergeCell ref="C69:H69"/>
    <mergeCell ref="C73:H73"/>
  </mergeCells>
  <dataValidations count="11">
    <dataValidation type="list" allowBlank="1" showErrorMessage="1" sqref="C7" xr:uid="{00000000-0002-0000-0100-000000000000}">
      <formula1>generos</formula1>
    </dataValidation>
    <dataValidation type="decimal" operator="greaterThanOrEqual" allowBlank="1" showErrorMessage="1" sqref="C38:C40" xr:uid="{00000000-0002-0000-0100-000001000000}">
      <formula1>0</formula1>
    </dataValidation>
    <dataValidation type="list" allowBlank="1" showInputMessage="1" showErrorMessage="1" prompt="Seleccione una provincia del listado." sqref="C23" xr:uid="{00000000-0002-0000-0100-000002000000}">
      <formula1>provincias</formula1>
    </dataValidation>
    <dataValidation type="list" allowBlank="1" showErrorMessage="1" sqref="C46:C49 C51:C54 C56:C59" xr:uid="{00000000-0002-0000-0100-000003000000}">
      <formula1>"No,Sí"</formula1>
    </dataValidation>
    <dataValidation type="decimal" allowBlank="1" showInputMessage="1" showErrorMessage="1" prompt="Ingrese un número de documento válido." sqref="C9" xr:uid="{00000000-0002-0000-0100-000004000000}">
      <formula1>500000</formula1>
      <formula2>100000000</formula2>
    </dataValidation>
    <dataValidation type="decimal" operator="greaterThan" allowBlank="1" showErrorMessage="1" sqref="C34:C35" xr:uid="{00000000-0002-0000-0100-000005000000}">
      <formula1>0</formula1>
    </dataValidation>
    <dataValidation type="list" allowBlank="1" showErrorMessage="1" sqref="C8" xr:uid="{00000000-0002-0000-0100-000007000000}">
      <formula1>"DNI,Pasaporte,LE,LC"</formula1>
    </dataValidation>
    <dataValidation type="decimal" allowBlank="1" showInputMessage="1" showErrorMessage="1" prompt="Introduzca un código postal válido." sqref="C24" xr:uid="{00000000-0002-0000-0100-000008000000}">
      <formula1>1111</formula1>
      <formula2>9999</formula2>
    </dataValidation>
    <dataValidation type="decimal" allowBlank="1" showInputMessage="1" showErrorMessage="1" prompt="Ingrese un CUIT o CUIL válido." sqref="C10" xr:uid="{00000000-0002-0000-0100-000009000000}">
      <formula1>0</formula1>
      <formula2>99999999999</formula2>
    </dataValidation>
    <dataValidation type="date" allowBlank="1" showErrorMessage="1" sqref="C17" xr:uid="{00000000-0002-0000-0100-00000A000000}">
      <formula1>2</formula1>
      <formula2>43831</formula2>
    </dataValidation>
    <dataValidation type="textLength" operator="lessThanOrEqual" allowBlank="1" showInputMessage="1" showErrorMessage="1" error="No puede superar los 2 mil caracteres" prompt="No pueden superarse los 2000 caracteres" sqref="C73:H73 C65:H65 C69:H69" xr:uid="{AAAB4AA0-4E40-4440-BAD8-4A20452EB5AD}">
      <formula1>2500</formula1>
    </dataValidation>
  </dataValidations>
  <pageMargins left="0.59027777777777801" right="0.59027777777777801" top="0.59027777777777801" bottom="0.5902777777777780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Normal="100" workbookViewId="0">
      <selection activeCell="C36" sqref="C36"/>
    </sheetView>
  </sheetViews>
  <sheetFormatPr baseColWidth="10" defaultColWidth="12.5703125" defaultRowHeight="15" customHeight="1"/>
  <cols>
    <col min="1" max="1" width="18.42578125" customWidth="1"/>
    <col min="2" max="2" width="12.42578125" hidden="1" customWidth="1"/>
    <col min="3" max="3" width="35.28515625" customWidth="1"/>
    <col min="4" max="4" width="24" hidden="1" customWidth="1"/>
    <col min="5" max="5" width="27" hidden="1" customWidth="1"/>
    <col min="6" max="6" width="21" customWidth="1"/>
    <col min="7" max="10" width="11.42578125" customWidth="1"/>
    <col min="11" max="26" width="8.5703125" customWidth="1"/>
  </cols>
  <sheetData>
    <row r="1" spans="1:26" ht="12.75" customHeight="1">
      <c r="A1" s="15" t="s">
        <v>120</v>
      </c>
      <c r="B1" s="24"/>
      <c r="C1" s="25"/>
      <c r="D1" s="25"/>
      <c r="E1" s="25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26"/>
      <c r="B2" s="24"/>
      <c r="C2" s="25"/>
      <c r="D2" s="25" t="s">
        <v>18</v>
      </c>
      <c r="E2" s="25" t="s">
        <v>19</v>
      </c>
      <c r="F2" s="27"/>
      <c r="G2" s="27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51.75">
      <c r="A3" s="28" t="s">
        <v>121</v>
      </c>
      <c r="B3" s="29" t="s">
        <v>122</v>
      </c>
      <c r="C3" s="37" t="s">
        <v>427</v>
      </c>
      <c r="D3" s="30" t="b">
        <f t="shared" ref="D3:D4" si="0">TRUE()</f>
        <v>1</v>
      </c>
      <c r="E3" s="30" t="b">
        <f t="shared" ref="E3:E7" si="1">OR(NOT(D3), NOT(ISBLANK(C3)))</f>
        <v>1</v>
      </c>
      <c r="F3" s="31" t="str">
        <f>IF(NOT(ISBLANK(C3)), "✅", texto_completar)</f>
        <v>✅</v>
      </c>
      <c r="G3" s="32"/>
      <c r="H3" s="32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.75" customHeight="1">
      <c r="A4" s="18" t="s">
        <v>123</v>
      </c>
      <c r="B4" s="29" t="s">
        <v>124</v>
      </c>
      <c r="C4" s="37"/>
      <c r="D4" s="30" t="b">
        <f t="shared" si="0"/>
        <v>1</v>
      </c>
      <c r="E4" s="30" t="b">
        <f t="shared" si="1"/>
        <v>0</v>
      </c>
      <c r="F4" s="31" t="str">
        <f>IF(NOT(ISBLANK(C4)), "✅", texto_completar)</f>
        <v>← completar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>
      <c r="A5" s="32"/>
      <c r="B5" s="29" t="s">
        <v>125</v>
      </c>
      <c r="C5" s="37"/>
      <c r="D5" s="30" t="b">
        <f t="shared" ref="D5:D7" si="2">FALSE()</f>
        <v>0</v>
      </c>
      <c r="E5" s="30" t="b">
        <f t="shared" si="1"/>
        <v>1</v>
      </c>
      <c r="F5" s="31" t="str">
        <f>IF(NOT(ISBLANK(C5)), "✅", texto_completar)</f>
        <v>← completar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2.75" customHeight="1">
      <c r="A6" s="32"/>
      <c r="B6" s="29" t="s">
        <v>126</v>
      </c>
      <c r="C6" s="37"/>
      <c r="D6" s="30" t="b">
        <f t="shared" si="2"/>
        <v>0</v>
      </c>
      <c r="E6" s="30" t="b">
        <f t="shared" si="1"/>
        <v>1</v>
      </c>
      <c r="F6" s="31" t="str">
        <f>IF(NOT(ISBLANK(C6)), "✅", texto_completar)</f>
        <v>← completar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49.5">
      <c r="A7" s="59" t="s">
        <v>127</v>
      </c>
      <c r="B7" s="29" t="s">
        <v>128</v>
      </c>
      <c r="C7" s="37"/>
      <c r="D7" s="30" t="b">
        <f t="shared" si="2"/>
        <v>0</v>
      </c>
      <c r="E7" s="30" t="b">
        <f t="shared" si="1"/>
        <v>1</v>
      </c>
      <c r="F7" s="31" t="str">
        <f>IF(NOT(ISBLANK(C7)), "✅", texto_completar)</f>
        <v>← completar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.75" customHeight="1">
      <c r="A8" s="32"/>
      <c r="B8" s="29"/>
      <c r="C8" s="29"/>
      <c r="D8" s="30"/>
      <c r="E8" s="30"/>
      <c r="F8" s="31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.75" customHeight="1">
      <c r="A9" s="72" t="s">
        <v>129</v>
      </c>
      <c r="B9" s="61"/>
      <c r="C9" s="61"/>
      <c r="D9" s="61"/>
      <c r="E9" s="61"/>
      <c r="F9" s="61"/>
      <c r="G9" s="61"/>
      <c r="H9" s="61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2.75" customHeight="1">
      <c r="A10" s="32"/>
      <c r="B10" s="29"/>
      <c r="C10" s="36"/>
      <c r="D10" s="36"/>
      <c r="E10" s="36"/>
      <c r="F10" s="26"/>
      <c r="G10" s="32"/>
      <c r="H10" s="32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2.75" customHeight="1">
      <c r="A11" s="28" t="s">
        <v>21</v>
      </c>
      <c r="B11" s="29" t="s">
        <v>130</v>
      </c>
      <c r="C11" s="37" t="s">
        <v>23</v>
      </c>
      <c r="D11" s="30" t="b">
        <f t="shared" ref="D11:D16" si="3">TRUE()</f>
        <v>1</v>
      </c>
      <c r="E11" s="30" t="b">
        <f t="shared" ref="E11:E25" si="4">OR(NOT(D11), NOT(ISBLANK(C11)))</f>
        <v>1</v>
      </c>
      <c r="F11" s="31" t="str">
        <f t="shared" ref="F11:F16" si="5">IF(NOT(ISBLANK(C11)), "✅", texto_completar)</f>
        <v>✅</v>
      </c>
      <c r="G11" s="32"/>
      <c r="H11" s="32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2.75" customHeight="1">
      <c r="A12" s="28" t="s">
        <v>24</v>
      </c>
      <c r="B12" s="29" t="s">
        <v>131</v>
      </c>
      <c r="C12" s="37" t="s">
        <v>26</v>
      </c>
      <c r="D12" s="30" t="b">
        <f t="shared" si="3"/>
        <v>1</v>
      </c>
      <c r="E12" s="30" t="b">
        <f t="shared" si="4"/>
        <v>1</v>
      </c>
      <c r="F12" s="31" t="str">
        <f t="shared" si="5"/>
        <v>✅</v>
      </c>
      <c r="G12" s="32"/>
      <c r="H12" s="32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2.75" customHeight="1">
      <c r="A13" s="28" t="s">
        <v>30</v>
      </c>
      <c r="B13" s="29" t="s">
        <v>132</v>
      </c>
      <c r="C13" s="38" t="s">
        <v>32</v>
      </c>
      <c r="D13" s="30" t="b">
        <f t="shared" si="3"/>
        <v>1</v>
      </c>
      <c r="E13" s="30" t="b">
        <f t="shared" si="4"/>
        <v>1</v>
      </c>
      <c r="F13" s="31" t="str">
        <f t="shared" si="5"/>
        <v>✅</v>
      </c>
      <c r="G13" s="32"/>
      <c r="H13" s="32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32.25" customHeight="1">
      <c r="A14" s="28" t="s">
        <v>33</v>
      </c>
      <c r="B14" s="29" t="s">
        <v>133</v>
      </c>
      <c r="C14" s="39"/>
      <c r="D14" s="30" t="b">
        <f t="shared" si="3"/>
        <v>1</v>
      </c>
      <c r="E14" s="30" t="b">
        <f t="shared" si="4"/>
        <v>0</v>
      </c>
      <c r="F14" s="31" t="str">
        <f t="shared" si="5"/>
        <v>← completar</v>
      </c>
      <c r="G14" s="26" t="s">
        <v>35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33">
      <c r="A15" s="59" t="s">
        <v>134</v>
      </c>
      <c r="B15" s="29" t="s">
        <v>135</v>
      </c>
      <c r="C15" s="37"/>
      <c r="D15" s="30" t="b">
        <f t="shared" si="3"/>
        <v>1</v>
      </c>
      <c r="E15" s="30" t="b">
        <f t="shared" si="4"/>
        <v>0</v>
      </c>
      <c r="F15" s="31" t="str">
        <f t="shared" si="5"/>
        <v>← completar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4.5">
      <c r="A16" s="28" t="s">
        <v>137</v>
      </c>
      <c r="B16" s="29" t="s">
        <v>138</v>
      </c>
      <c r="C16" s="37" t="s">
        <v>287</v>
      </c>
      <c r="D16" s="30" t="b">
        <f t="shared" si="3"/>
        <v>1</v>
      </c>
      <c r="E16" s="30" t="b">
        <f t="shared" si="4"/>
        <v>1</v>
      </c>
      <c r="F16" s="31" t="str">
        <f t="shared" si="5"/>
        <v>✅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45.75" customHeight="1">
      <c r="A17" s="28" t="s">
        <v>140</v>
      </c>
      <c r="B17" s="29" t="s">
        <v>141</v>
      </c>
      <c r="C17" s="37" t="s">
        <v>304</v>
      </c>
      <c r="D17" s="30" t="b">
        <f>_xlfn.IFNA(HLOOKUP(C$16, datos_requeridos_por_tipo_de_beneficiario, 2, FALSE), FALSE)</f>
        <v>1</v>
      </c>
      <c r="E17" s="30" t="b">
        <f t="shared" si="4"/>
        <v>1</v>
      </c>
      <c r="F17" s="31" t="str">
        <f>IF(E17, "✅", texto_completar)</f>
        <v>✅</v>
      </c>
      <c r="G17" s="73" t="str">
        <f t="shared" ref="G17:G19" si="6">IF(NOT(D17), "Información no requerida para la categoría seleccionada.", "")</f>
        <v/>
      </c>
      <c r="H17" s="61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43.5" customHeight="1">
      <c r="A18" s="28" t="s">
        <v>142</v>
      </c>
      <c r="B18" s="29" t="s">
        <v>143</v>
      </c>
      <c r="C18" s="37" t="s">
        <v>329</v>
      </c>
      <c r="D18" s="30" t="b">
        <f>_xlfn.IFNA(HLOOKUP(C$16, datos_requeridos_por_tipo_de_beneficiario, 3, FALSE()), FALSE())</f>
        <v>1</v>
      </c>
      <c r="E18" s="30" t="b">
        <f t="shared" si="4"/>
        <v>1</v>
      </c>
      <c r="F18" s="31" t="str">
        <f>IF(E18, "✅", texto_completar)</f>
        <v>✅</v>
      </c>
      <c r="G18" s="73" t="str">
        <f t="shared" si="6"/>
        <v/>
      </c>
      <c r="H18" s="61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42.75" customHeight="1">
      <c r="A19" s="28" t="s">
        <v>144</v>
      </c>
      <c r="B19" s="29" t="s">
        <v>145</v>
      </c>
      <c r="C19" s="37"/>
      <c r="D19" s="30" t="b">
        <f>_xlfn.IFNA(HLOOKUP(C$16, datos_requeridos_por_tipo_de_beneficiario, 4, FALSE()), FALSE())</f>
        <v>1</v>
      </c>
      <c r="E19" s="30" t="b">
        <f t="shared" si="4"/>
        <v>0</v>
      </c>
      <c r="F19" s="31" t="str">
        <f>IF(E19, "✅", texto_completar)</f>
        <v>← completar</v>
      </c>
      <c r="G19" s="73" t="str">
        <f t="shared" si="6"/>
        <v/>
      </c>
      <c r="H19" s="61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46.5" customHeight="1">
      <c r="A20" s="28" t="s">
        <v>146</v>
      </c>
      <c r="B20" s="29" t="s">
        <v>147</v>
      </c>
      <c r="C20" s="37"/>
      <c r="D20" s="30" t="b">
        <f>_xlfn.IFNA(HLOOKUP(C$16, datos_requeridos_por_tipo_de_beneficiario, 5, FALSE()), FALSE())</f>
        <v>1</v>
      </c>
      <c r="E20" s="30" t="b">
        <f t="shared" si="4"/>
        <v>0</v>
      </c>
      <c r="F20" s="31" t="str">
        <f>IF(E20, "✅", texto_completar)</f>
        <v>← completar</v>
      </c>
      <c r="G20" s="73" t="str">
        <f>IF(NOT(D20), "Información no requerida para la categoría seleccionada.", "Institución que le asignó la categoría de investigador/a. Ejemplo: INTA, INTI, UNLP, UNCPBA, etc.")</f>
        <v>Institución que le asignó la categoría de investigador/a. Ejemplo: INTA, INTI, UNLP, UNCPBA, etc.</v>
      </c>
      <c r="H20" s="61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7.25">
      <c r="A21" s="28" t="s">
        <v>148</v>
      </c>
      <c r="B21" s="29" t="s">
        <v>149</v>
      </c>
      <c r="C21" s="37"/>
      <c r="D21" s="30" t="b">
        <f t="shared" ref="D21:D25" si="7">TRUE()</f>
        <v>1</v>
      </c>
      <c r="E21" s="30" t="b">
        <f t="shared" si="4"/>
        <v>0</v>
      </c>
      <c r="F21" s="31" t="str">
        <f>IF(NOT(ISBLANK(C21)), "✅", texto_completar)</f>
        <v>← completar</v>
      </c>
      <c r="G21" s="74" t="s">
        <v>150</v>
      </c>
      <c r="H21" s="61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31.5" customHeight="1">
      <c r="A22" s="28" t="s">
        <v>151</v>
      </c>
      <c r="B22" s="29" t="s">
        <v>152</v>
      </c>
      <c r="C22" s="37"/>
      <c r="D22" s="30" t="b">
        <f t="shared" si="7"/>
        <v>1</v>
      </c>
      <c r="E22" s="30" t="b">
        <f t="shared" si="4"/>
        <v>0</v>
      </c>
      <c r="F22" s="31" t="str">
        <f>IF(NOT(ISBLANK(C22)), "✅", texto_completar)</f>
        <v>← completar</v>
      </c>
      <c r="G22" s="71" t="s">
        <v>153</v>
      </c>
      <c r="H22" s="61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2.75" customHeight="1">
      <c r="A23" s="28" t="s">
        <v>38</v>
      </c>
      <c r="B23" s="29" t="s">
        <v>154</v>
      </c>
      <c r="C23" s="37"/>
      <c r="D23" s="30" t="b">
        <f t="shared" si="7"/>
        <v>1</v>
      </c>
      <c r="E23" s="30" t="b">
        <f t="shared" si="4"/>
        <v>0</v>
      </c>
      <c r="F23" s="31" t="str">
        <f>IF(NOT(ISBLANK(C23)), "✅", texto_completar)</f>
        <v>← completar</v>
      </c>
      <c r="G23" s="33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35.25" customHeight="1">
      <c r="A24" s="59" t="s">
        <v>40</v>
      </c>
      <c r="B24" s="29" t="s">
        <v>155</v>
      </c>
      <c r="C24" s="47"/>
      <c r="D24" s="30" t="b">
        <f t="shared" si="7"/>
        <v>1</v>
      </c>
      <c r="E24" s="30" t="b">
        <f t="shared" si="4"/>
        <v>0</v>
      </c>
      <c r="F24" s="34" t="str">
        <f>IF(OR(ISERROR(FIND("@", C24)), ISERROR(FIND(".", C24, FIND("@", C24)))), texto_completar, "✅")</f>
        <v>← completar</v>
      </c>
      <c r="G24" s="14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49.5">
      <c r="A25" s="59" t="s">
        <v>156</v>
      </c>
      <c r="B25" s="29" t="s">
        <v>157</v>
      </c>
      <c r="C25" s="37"/>
      <c r="D25" s="30" t="b">
        <f t="shared" si="7"/>
        <v>1</v>
      </c>
      <c r="E25" s="30" t="b">
        <f t="shared" si="4"/>
        <v>0</v>
      </c>
      <c r="F25" s="34" t="str">
        <f>IF(NOT(ISBLANK(C23)), "✅", texto_completar)</f>
        <v>← completar</v>
      </c>
      <c r="G25" s="71" t="s">
        <v>158</v>
      </c>
      <c r="H25" s="61"/>
      <c r="I25" s="26"/>
      <c r="J25" s="26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2.75" customHeight="1">
      <c r="A26" s="18"/>
      <c r="B26" s="29"/>
      <c r="C26" s="36"/>
      <c r="D26" s="36"/>
      <c r="E26" s="36"/>
      <c r="F26" s="31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72" t="s">
        <v>159</v>
      </c>
      <c r="B27" s="61"/>
      <c r="C27" s="61"/>
      <c r="D27" s="61"/>
      <c r="E27" s="61"/>
      <c r="F27" s="61"/>
      <c r="G27" s="61"/>
      <c r="H27" s="61"/>
      <c r="I27" s="32"/>
      <c r="J27" s="32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.75" customHeight="1">
      <c r="A28" s="32"/>
      <c r="B28" s="29"/>
      <c r="C28" s="36"/>
      <c r="D28" s="36"/>
      <c r="E28" s="36"/>
      <c r="F28" s="26"/>
      <c r="G28" s="32"/>
      <c r="H28" s="32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53.25" customHeight="1">
      <c r="A29" s="28" t="s">
        <v>160</v>
      </c>
      <c r="B29" s="29" t="s">
        <v>161</v>
      </c>
      <c r="C29" s="78"/>
      <c r="D29" s="79"/>
      <c r="E29" s="79"/>
      <c r="F29" s="80"/>
      <c r="G29" s="71" t="s">
        <v>162</v>
      </c>
      <c r="H29" s="61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2.75" customHeight="1">
      <c r="A30" s="28"/>
      <c r="B30" s="29"/>
      <c r="C30" s="29"/>
      <c r="D30" s="36" t="b">
        <f>FALSE()</f>
        <v>0</v>
      </c>
      <c r="E30" s="30" t="b">
        <f>OR(NOT(D30), NOT(ISBLANK(C29)))</f>
        <v>1</v>
      </c>
      <c r="F30" s="26"/>
      <c r="G30" s="32"/>
      <c r="H30" s="32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2.75" customHeight="1">
      <c r="A31" s="28" t="s">
        <v>21</v>
      </c>
      <c r="B31" s="29" t="s">
        <v>163</v>
      </c>
      <c r="C31" s="37" t="s">
        <v>23</v>
      </c>
      <c r="D31" s="45" t="b">
        <f t="shared" ref="D31:D36" si="8">presenta_codirector</f>
        <v>0</v>
      </c>
      <c r="E31" s="30" t="b">
        <f t="shared" ref="E31:E45" si="9">OR(NOT(D31), NOT(ISBLANK(C31)))</f>
        <v>1</v>
      </c>
      <c r="F31" s="31" t="str">
        <f t="shared" ref="F31:F45" si="10">IF(E31, "✅", texto_completar)</f>
        <v>✅</v>
      </c>
      <c r="G31" s="32"/>
      <c r="H31" s="32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2.75" customHeight="1">
      <c r="A32" s="28" t="s">
        <v>24</v>
      </c>
      <c r="B32" s="29" t="s">
        <v>164</v>
      </c>
      <c r="C32" s="37" t="s">
        <v>26</v>
      </c>
      <c r="D32" s="45" t="b">
        <f t="shared" si="8"/>
        <v>0</v>
      </c>
      <c r="E32" s="30" t="b">
        <f t="shared" si="9"/>
        <v>1</v>
      </c>
      <c r="F32" s="31" t="str">
        <f t="shared" si="10"/>
        <v>✅</v>
      </c>
      <c r="G32" s="32"/>
      <c r="H32" s="32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2.75" customHeight="1">
      <c r="A33" s="28" t="s">
        <v>30</v>
      </c>
      <c r="B33" s="29" t="s">
        <v>165</v>
      </c>
      <c r="C33" s="38" t="s">
        <v>32</v>
      </c>
      <c r="D33" s="45" t="b">
        <f t="shared" si="8"/>
        <v>0</v>
      </c>
      <c r="E33" s="30" t="b">
        <f t="shared" si="9"/>
        <v>1</v>
      </c>
      <c r="F33" s="31" t="str">
        <f t="shared" si="10"/>
        <v>✅</v>
      </c>
      <c r="G33" s="32"/>
      <c r="H33" s="32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2.75" customHeight="1">
      <c r="A34" s="28" t="s">
        <v>33</v>
      </c>
      <c r="B34" s="29" t="s">
        <v>166</v>
      </c>
      <c r="C34" s="39"/>
      <c r="D34" s="45" t="b">
        <f t="shared" si="8"/>
        <v>0</v>
      </c>
      <c r="E34" s="30" t="b">
        <f t="shared" si="9"/>
        <v>1</v>
      </c>
      <c r="F34" s="31" t="str">
        <f t="shared" si="10"/>
        <v>✅</v>
      </c>
      <c r="G34" s="26" t="s">
        <v>35</v>
      </c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2.75" customHeight="1">
      <c r="A35" s="28" t="s">
        <v>134</v>
      </c>
      <c r="B35" s="29" t="s">
        <v>167</v>
      </c>
      <c r="C35" s="37"/>
      <c r="D35" s="45" t="b">
        <f t="shared" si="8"/>
        <v>0</v>
      </c>
      <c r="E35" s="30" t="b">
        <f t="shared" si="9"/>
        <v>1</v>
      </c>
      <c r="F35" s="31" t="str">
        <f t="shared" si="10"/>
        <v>✅</v>
      </c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38.25" customHeight="1">
      <c r="A36" s="28" t="s">
        <v>137</v>
      </c>
      <c r="B36" s="29" t="s">
        <v>168</v>
      </c>
      <c r="C36" s="37"/>
      <c r="D36" s="45" t="b">
        <f t="shared" si="8"/>
        <v>0</v>
      </c>
      <c r="E36" s="30" t="b">
        <f t="shared" si="9"/>
        <v>1</v>
      </c>
      <c r="F36" s="31" t="str">
        <f t="shared" si="10"/>
        <v>✅</v>
      </c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44.25" customHeight="1">
      <c r="A37" s="28" t="s">
        <v>140</v>
      </c>
      <c r="B37" s="29" t="s">
        <v>169</v>
      </c>
      <c r="C37" s="37"/>
      <c r="D37" s="30" t="b">
        <f>_xlfn.IFNA(HLOOKUP(C$36, datos_requeridos_por_tipo_de_beneficiario, 2, FALSE()), FALSE())</f>
        <v>0</v>
      </c>
      <c r="E37" s="30" t="b">
        <f t="shared" si="9"/>
        <v>1</v>
      </c>
      <c r="F37" s="31" t="str">
        <f t="shared" si="10"/>
        <v>✅</v>
      </c>
      <c r="G37" s="73" t="str">
        <f t="shared" ref="G37:G39" si="11">IF(NOT(D37), "Información no requerida para la categoría seleccionada.", "")</f>
        <v>Información no requerida para la categoría seleccionada.</v>
      </c>
      <c r="H37" s="61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44.25" customHeight="1">
      <c r="A38" s="28" t="s">
        <v>142</v>
      </c>
      <c r="B38" s="29" t="s">
        <v>170</v>
      </c>
      <c r="C38" s="37"/>
      <c r="D38" s="30" t="b">
        <f>_xlfn.IFNA(HLOOKUP(C$36, datos_requeridos_por_tipo_de_beneficiario, 3, FALSE()), FALSE())</f>
        <v>0</v>
      </c>
      <c r="E38" s="30" t="b">
        <f t="shared" si="9"/>
        <v>1</v>
      </c>
      <c r="F38" s="31" t="str">
        <f t="shared" si="10"/>
        <v>✅</v>
      </c>
      <c r="G38" s="73" t="str">
        <f t="shared" si="11"/>
        <v>Información no requerida para la categoría seleccionada.</v>
      </c>
      <c r="H38" s="61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46.5" customHeight="1">
      <c r="A39" s="28" t="s">
        <v>144</v>
      </c>
      <c r="B39" s="29" t="s">
        <v>171</v>
      </c>
      <c r="C39" s="37"/>
      <c r="D39" s="30" t="b">
        <f>_xlfn.IFNA(HLOOKUP(C$36, datos_requeridos_por_tipo_de_beneficiario, 4, FALSE()), FALSE())</f>
        <v>0</v>
      </c>
      <c r="E39" s="30" t="b">
        <f t="shared" si="9"/>
        <v>1</v>
      </c>
      <c r="F39" s="31" t="str">
        <f t="shared" si="10"/>
        <v>✅</v>
      </c>
      <c r="G39" s="73" t="str">
        <f t="shared" si="11"/>
        <v>Información no requerida para la categoría seleccionada.</v>
      </c>
      <c r="H39" s="61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46.5" customHeight="1">
      <c r="A40" s="28" t="s">
        <v>146</v>
      </c>
      <c r="B40" s="29" t="s">
        <v>172</v>
      </c>
      <c r="C40" s="37"/>
      <c r="D40" s="30" t="b">
        <f>_xlfn.IFNA(HLOOKUP(C$36, datos_requeridos_por_tipo_de_beneficiario, 5, FALSE()), FALSE())</f>
        <v>0</v>
      </c>
      <c r="E40" s="30" t="b">
        <f t="shared" si="9"/>
        <v>1</v>
      </c>
      <c r="F40" s="31" t="str">
        <f t="shared" si="10"/>
        <v>✅</v>
      </c>
      <c r="G40" s="73" t="str">
        <f>IF(NOT(D40), "Información no requerida para la categoría seleccionada.", "Institución que le asignó la categoría de investigador/a. Ejemplo: INTA, INTI, UNLP, UNCPBA, etc.")</f>
        <v>Información no requerida para la categoría seleccionada.</v>
      </c>
      <c r="H40" s="61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8.75" customHeight="1">
      <c r="A41" s="28" t="s">
        <v>148</v>
      </c>
      <c r="B41" s="29" t="s">
        <v>173</v>
      </c>
      <c r="C41" s="37"/>
      <c r="D41" s="45" t="b">
        <f>presenta_codirector</f>
        <v>0</v>
      </c>
      <c r="E41" s="30" t="b">
        <f t="shared" si="9"/>
        <v>1</v>
      </c>
      <c r="F41" s="31" t="str">
        <f t="shared" si="10"/>
        <v>✅</v>
      </c>
      <c r="G41" s="74" t="s">
        <v>150</v>
      </c>
      <c r="H41" s="61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27" customHeight="1">
      <c r="A42" s="28" t="s">
        <v>151</v>
      </c>
      <c r="B42" s="29" t="s">
        <v>174</v>
      </c>
      <c r="C42" s="37"/>
      <c r="D42" s="45" t="b">
        <f>presenta_codirector</f>
        <v>0</v>
      </c>
      <c r="E42" s="30" t="b">
        <f t="shared" si="9"/>
        <v>1</v>
      </c>
      <c r="F42" s="31" t="str">
        <f t="shared" si="10"/>
        <v>✅</v>
      </c>
      <c r="G42" s="71" t="s">
        <v>153</v>
      </c>
      <c r="H42" s="61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2.75" customHeight="1">
      <c r="A43" s="28" t="s">
        <v>38</v>
      </c>
      <c r="B43" s="29" t="s">
        <v>175</v>
      </c>
      <c r="C43" s="37"/>
      <c r="D43" s="45" t="b">
        <f>presenta_codirector</f>
        <v>0</v>
      </c>
      <c r="E43" s="30" t="b">
        <f t="shared" si="9"/>
        <v>1</v>
      </c>
      <c r="F43" s="31" t="str">
        <f t="shared" si="10"/>
        <v>✅</v>
      </c>
      <c r="G43" s="33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2.75" customHeight="1">
      <c r="A44" s="28" t="s">
        <v>40</v>
      </c>
      <c r="B44" s="29" t="s">
        <v>176</v>
      </c>
      <c r="C44" s="47"/>
      <c r="D44" s="45" t="b">
        <f>presenta_codirector</f>
        <v>0</v>
      </c>
      <c r="E44" s="30" t="b">
        <f t="shared" si="9"/>
        <v>1</v>
      </c>
      <c r="F44" s="31" t="str">
        <f t="shared" si="10"/>
        <v>✅</v>
      </c>
      <c r="G44" s="14"/>
      <c r="H44" s="26"/>
      <c r="I44" s="26"/>
      <c r="J44" s="26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51.75">
      <c r="A45" s="28" t="s">
        <v>156</v>
      </c>
      <c r="B45" s="29" t="s">
        <v>177</v>
      </c>
      <c r="C45" s="37"/>
      <c r="D45" s="45" t="b">
        <f>presenta_codirector</f>
        <v>0</v>
      </c>
      <c r="E45" s="30" t="b">
        <f t="shared" si="9"/>
        <v>1</v>
      </c>
      <c r="F45" s="31" t="str">
        <f t="shared" si="10"/>
        <v>✅</v>
      </c>
      <c r="G45" s="71" t="s">
        <v>158</v>
      </c>
      <c r="H45" s="61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2.75" customHeight="1">
      <c r="A46" s="18"/>
      <c r="B46" s="29"/>
      <c r="C46" s="36"/>
      <c r="D46" s="36"/>
      <c r="E46" s="36"/>
      <c r="F46" s="31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>
      <c r="A47" s="72" t="s">
        <v>178</v>
      </c>
      <c r="B47" s="61"/>
      <c r="C47" s="61"/>
      <c r="D47" s="61"/>
      <c r="E47" s="61"/>
      <c r="F47" s="61"/>
      <c r="G47" s="61"/>
      <c r="H47" s="61"/>
      <c r="I47" s="32"/>
      <c r="J47" s="32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2.75" customHeight="1">
      <c r="A48" s="18"/>
      <c r="B48" s="29"/>
      <c r="C48" s="36"/>
      <c r="D48" s="36"/>
      <c r="E48" s="36"/>
      <c r="F48" s="31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>
      <c r="A49" s="18" t="s">
        <v>64</v>
      </c>
      <c r="B49" s="29" t="s">
        <v>179</v>
      </c>
      <c r="C49" s="43"/>
      <c r="D49" s="30" t="b">
        <f t="shared" ref="D49:D57" si="12">TRUE()</f>
        <v>1</v>
      </c>
      <c r="E49" s="30" t="b">
        <f t="shared" ref="E49:E57" si="13">OR(NOT(D49), NOT(ISBLANK(C49)))</f>
        <v>0</v>
      </c>
      <c r="F49" s="31" t="str">
        <f t="shared" ref="F49:F57" si="14">IF(NOT(ISBLANK(C49)), "✅", texto_completar)</f>
        <v>← completar</v>
      </c>
      <c r="G49" s="81" t="s">
        <v>180</v>
      </c>
      <c r="H49" s="61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>
      <c r="A50" s="18" t="s">
        <v>181</v>
      </c>
      <c r="B50" s="29" t="s">
        <v>182</v>
      </c>
      <c r="C50" s="43"/>
      <c r="D50" s="30" t="b">
        <f t="shared" si="12"/>
        <v>1</v>
      </c>
      <c r="E50" s="30" t="b">
        <f t="shared" si="13"/>
        <v>0</v>
      </c>
      <c r="F50" s="31" t="str">
        <f t="shared" si="14"/>
        <v>← completar</v>
      </c>
      <c r="G50" s="81" t="s">
        <v>180</v>
      </c>
      <c r="H50" s="61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31.5" customHeight="1">
      <c r="A51" s="28" t="s">
        <v>183</v>
      </c>
      <c r="B51" s="29" t="s">
        <v>184</v>
      </c>
      <c r="C51" s="43"/>
      <c r="D51" s="30" t="b">
        <f t="shared" si="12"/>
        <v>1</v>
      </c>
      <c r="E51" s="30" t="b">
        <f t="shared" si="13"/>
        <v>0</v>
      </c>
      <c r="F51" s="31" t="str">
        <f t="shared" si="14"/>
        <v>← completar</v>
      </c>
      <c r="G51" s="73" t="s">
        <v>180</v>
      </c>
      <c r="H51" s="61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66">
      <c r="A52" s="59" t="s">
        <v>185</v>
      </c>
      <c r="B52" s="29" t="s">
        <v>186</v>
      </c>
      <c r="C52" s="43"/>
      <c r="D52" s="30" t="b">
        <f t="shared" si="12"/>
        <v>1</v>
      </c>
      <c r="E52" s="30" t="b">
        <f t="shared" si="13"/>
        <v>0</v>
      </c>
      <c r="F52" s="31" t="str">
        <f t="shared" si="14"/>
        <v>← completar</v>
      </c>
      <c r="G52" s="73" t="s">
        <v>180</v>
      </c>
      <c r="H52" s="61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2.75" customHeight="1">
      <c r="A53" s="18" t="s">
        <v>187</v>
      </c>
      <c r="B53" s="29" t="s">
        <v>188</v>
      </c>
      <c r="C53" s="43"/>
      <c r="D53" s="30" t="b">
        <f t="shared" si="12"/>
        <v>1</v>
      </c>
      <c r="E53" s="30" t="b">
        <f t="shared" si="13"/>
        <v>0</v>
      </c>
      <c r="F53" s="31" t="str">
        <f t="shared" si="14"/>
        <v>← completar</v>
      </c>
      <c r="G53" s="32"/>
      <c r="H53" s="32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2.75" customHeight="1">
      <c r="A54" s="18" t="s">
        <v>189</v>
      </c>
      <c r="B54" s="29" t="s">
        <v>190</v>
      </c>
      <c r="C54" s="43"/>
      <c r="D54" s="30" t="b">
        <f t="shared" si="12"/>
        <v>1</v>
      </c>
      <c r="E54" s="30" t="b">
        <f t="shared" si="13"/>
        <v>0</v>
      </c>
      <c r="F54" s="31" t="str">
        <f t="shared" si="14"/>
        <v>← completar</v>
      </c>
      <c r="G54" s="32"/>
      <c r="H54" s="3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>
      <c r="A55" s="18" t="s">
        <v>191</v>
      </c>
      <c r="B55" s="29" t="s">
        <v>192</v>
      </c>
      <c r="C55" s="43"/>
      <c r="D55" s="30" t="b">
        <f t="shared" si="12"/>
        <v>1</v>
      </c>
      <c r="E55" s="30" t="b">
        <f t="shared" si="13"/>
        <v>0</v>
      </c>
      <c r="F55" s="31" t="str">
        <f t="shared" si="14"/>
        <v>← completar</v>
      </c>
      <c r="G55" s="32"/>
      <c r="H55" s="32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2.75" customHeight="1">
      <c r="A56" s="18" t="s">
        <v>193</v>
      </c>
      <c r="B56" s="29" t="s">
        <v>194</v>
      </c>
      <c r="C56" s="43" t="s">
        <v>59</v>
      </c>
      <c r="D56" s="30" t="b">
        <f t="shared" si="12"/>
        <v>1</v>
      </c>
      <c r="E56" s="30" t="b">
        <f t="shared" si="13"/>
        <v>1</v>
      </c>
      <c r="F56" s="31" t="str">
        <f t="shared" si="14"/>
        <v>✅</v>
      </c>
      <c r="G56" s="26" t="s">
        <v>60</v>
      </c>
      <c r="H56" s="32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2.75" customHeight="1">
      <c r="A57" s="18" t="s">
        <v>196</v>
      </c>
      <c r="B57" s="29" t="s">
        <v>197</v>
      </c>
      <c r="C57" s="43">
        <v>1234</v>
      </c>
      <c r="D57" s="30" t="b">
        <f t="shared" si="12"/>
        <v>1</v>
      </c>
      <c r="E57" s="30" t="b">
        <f t="shared" si="13"/>
        <v>1</v>
      </c>
      <c r="F57" s="31" t="str">
        <f t="shared" si="14"/>
        <v>✅</v>
      </c>
      <c r="G57" s="26"/>
      <c r="H57" s="32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00.5" customHeight="1">
      <c r="A58" s="46" t="s">
        <v>198</v>
      </c>
      <c r="B58" s="24" t="s">
        <v>199</v>
      </c>
      <c r="C58" s="78"/>
      <c r="D58" s="79"/>
      <c r="E58" s="79"/>
      <c r="F58" s="80"/>
      <c r="G58" s="73" t="s">
        <v>200</v>
      </c>
      <c r="H58" s="61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2.75" customHeight="1">
      <c r="A59" s="25"/>
      <c r="B59" s="24"/>
      <c r="C59" s="24"/>
      <c r="D59" s="36" t="b">
        <f>FALSE()</f>
        <v>0</v>
      </c>
      <c r="E59" s="30" t="b">
        <f>OR(NOT(D59), NOT(ISBLANK(C58)))</f>
        <v>1</v>
      </c>
      <c r="F59" s="31"/>
      <c r="G59" s="2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2.75" customHeight="1">
      <c r="A60" s="27"/>
      <c r="B60" s="24"/>
      <c r="C60" s="25"/>
      <c r="D60" s="25"/>
      <c r="E60" s="25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27.75" customHeight="1">
      <c r="A61" s="67" t="str">
        <f>IF(NOT(E61), "❌ CUIDADO: hay campos obligatorios sin completar aún.", "")</f>
        <v>❌ CUIDADO: hay campos obligatorios sin completar aún.</v>
      </c>
      <c r="B61" s="61"/>
      <c r="C61" s="61"/>
      <c r="D61" s="25"/>
      <c r="E61" s="25" t="b">
        <f>AND(E3:E58)</f>
        <v>0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2.75" customHeight="1">
      <c r="A62" s="26"/>
      <c r="B62" s="24"/>
      <c r="C62" s="25"/>
      <c r="D62" s="25"/>
      <c r="E62" s="25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2.75" customHeight="1">
      <c r="A63" s="26"/>
      <c r="B63" s="24"/>
      <c r="C63" s="25"/>
      <c r="D63" s="25"/>
      <c r="E63" s="25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2.75" customHeight="1">
      <c r="A64" s="26"/>
      <c r="B64" s="24"/>
      <c r="C64" s="25"/>
      <c r="D64" s="25"/>
      <c r="E64" s="25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2.75" customHeight="1">
      <c r="A65" s="26"/>
      <c r="B65" s="24"/>
      <c r="C65" s="25"/>
      <c r="D65" s="25"/>
      <c r="E65" s="25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2.75" customHeight="1">
      <c r="A66" s="26"/>
      <c r="B66" s="24"/>
      <c r="C66" s="25"/>
      <c r="D66" s="25"/>
      <c r="E66" s="25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2.75" customHeight="1">
      <c r="A67" s="26"/>
      <c r="B67" s="24"/>
      <c r="C67" s="25"/>
      <c r="D67" s="25"/>
      <c r="E67" s="25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2.75" customHeight="1">
      <c r="A68" s="26"/>
      <c r="B68" s="24"/>
      <c r="C68" s="25"/>
      <c r="D68" s="25"/>
      <c r="E68" s="25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2.75" customHeight="1">
      <c r="A69" s="26"/>
      <c r="B69" s="24"/>
      <c r="C69" s="25"/>
      <c r="D69" s="25"/>
      <c r="E69" s="25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2.75" customHeight="1">
      <c r="A70" s="26"/>
      <c r="B70" s="24"/>
      <c r="C70" s="25"/>
      <c r="D70" s="25"/>
      <c r="E70" s="25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2.75" customHeight="1">
      <c r="A71" s="26"/>
      <c r="B71" s="24"/>
      <c r="C71" s="25"/>
      <c r="D71" s="25"/>
      <c r="E71" s="25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2.75" customHeight="1">
      <c r="A72" s="26"/>
      <c r="B72" s="24"/>
      <c r="C72" s="25"/>
      <c r="D72" s="25"/>
      <c r="E72" s="25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2.75" customHeight="1">
      <c r="A73" s="26"/>
      <c r="B73" s="24"/>
      <c r="C73" s="25"/>
      <c r="D73" s="25"/>
      <c r="E73" s="25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2.75" customHeight="1">
      <c r="A74" s="26"/>
      <c r="B74" s="24"/>
      <c r="C74" s="25"/>
      <c r="D74" s="25"/>
      <c r="E74" s="25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2.75" customHeight="1">
      <c r="A75" s="26"/>
      <c r="B75" s="24"/>
      <c r="C75" s="25"/>
      <c r="D75" s="25"/>
      <c r="E75" s="25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2.75" customHeight="1">
      <c r="A76" s="26"/>
      <c r="B76" s="24"/>
      <c r="C76" s="25"/>
      <c r="D76" s="25"/>
      <c r="E76" s="25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2.75" customHeight="1">
      <c r="A77" s="26"/>
      <c r="B77" s="24"/>
      <c r="C77" s="25"/>
      <c r="D77" s="25"/>
      <c r="E77" s="25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2.75" customHeight="1">
      <c r="A78" s="26"/>
      <c r="B78" s="24"/>
      <c r="C78" s="25"/>
      <c r="D78" s="25"/>
      <c r="E78" s="25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2.75" customHeight="1">
      <c r="A79" s="26"/>
      <c r="B79" s="24"/>
      <c r="C79" s="25"/>
      <c r="D79" s="25"/>
      <c r="E79" s="25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2.75" customHeight="1">
      <c r="A80" s="26"/>
      <c r="B80" s="24"/>
      <c r="C80" s="25"/>
      <c r="D80" s="25"/>
      <c r="E80" s="25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2.75" customHeight="1">
      <c r="A81" s="26"/>
      <c r="B81" s="24"/>
      <c r="C81" s="25"/>
      <c r="D81" s="25"/>
      <c r="E81" s="25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2.75" customHeight="1">
      <c r="A82" s="26"/>
      <c r="B82" s="24"/>
      <c r="C82" s="25"/>
      <c r="D82" s="25"/>
      <c r="E82" s="2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2.75" customHeight="1">
      <c r="A83" s="26"/>
      <c r="B83" s="24"/>
      <c r="C83" s="25"/>
      <c r="D83" s="25"/>
      <c r="E83" s="2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2.75" customHeight="1">
      <c r="A84" s="26"/>
      <c r="B84" s="24"/>
      <c r="C84" s="25"/>
      <c r="D84" s="25"/>
      <c r="E84" s="25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2.75" customHeight="1">
      <c r="A85" s="26"/>
      <c r="B85" s="24"/>
      <c r="C85" s="25"/>
      <c r="D85" s="25"/>
      <c r="E85" s="25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2.75" customHeight="1">
      <c r="A86" s="26"/>
      <c r="B86" s="24"/>
      <c r="C86" s="25"/>
      <c r="D86" s="25"/>
      <c r="E86" s="25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2.75" customHeight="1">
      <c r="A87" s="26"/>
      <c r="B87" s="24"/>
      <c r="C87" s="25"/>
      <c r="D87" s="25"/>
      <c r="E87" s="25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2.75" customHeight="1">
      <c r="A88" s="26"/>
      <c r="B88" s="24"/>
      <c r="C88" s="25"/>
      <c r="D88" s="25"/>
      <c r="E88" s="25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2.75" customHeight="1">
      <c r="A89" s="26"/>
      <c r="B89" s="24"/>
      <c r="C89" s="25"/>
      <c r="D89" s="25"/>
      <c r="E89" s="25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2.75" customHeight="1">
      <c r="A90" s="26"/>
      <c r="B90" s="24"/>
      <c r="C90" s="25"/>
      <c r="D90" s="25"/>
      <c r="E90" s="25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2.75" customHeight="1">
      <c r="A91" s="26"/>
      <c r="B91" s="24"/>
      <c r="C91" s="25"/>
      <c r="D91" s="25"/>
      <c r="E91" s="25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2.75" customHeight="1">
      <c r="A92" s="26"/>
      <c r="B92" s="24"/>
      <c r="C92" s="25"/>
      <c r="D92" s="25"/>
      <c r="E92" s="25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2.75" customHeight="1">
      <c r="A93" s="26"/>
      <c r="B93" s="24"/>
      <c r="C93" s="25"/>
      <c r="D93" s="25"/>
      <c r="E93" s="25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2.75" customHeight="1">
      <c r="A94" s="26"/>
      <c r="B94" s="24"/>
      <c r="C94" s="25"/>
      <c r="D94" s="25"/>
      <c r="E94" s="25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2.75" customHeight="1">
      <c r="A95" s="26"/>
      <c r="B95" s="24"/>
      <c r="C95" s="25"/>
      <c r="D95" s="25"/>
      <c r="E95" s="25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2.75" customHeight="1">
      <c r="A96" s="26"/>
      <c r="B96" s="24"/>
      <c r="C96" s="25"/>
      <c r="D96" s="25"/>
      <c r="E96" s="25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2.75" customHeight="1">
      <c r="A97" s="26"/>
      <c r="B97" s="24"/>
      <c r="C97" s="25"/>
      <c r="D97" s="25"/>
      <c r="E97" s="25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2.75" customHeight="1">
      <c r="A98" s="26"/>
      <c r="B98" s="24"/>
      <c r="C98" s="25"/>
      <c r="D98" s="25"/>
      <c r="E98" s="25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2.75" customHeight="1">
      <c r="A99" s="26"/>
      <c r="B99" s="24"/>
      <c r="C99" s="25"/>
      <c r="D99" s="25"/>
      <c r="E99" s="25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2.75" customHeight="1">
      <c r="A100" s="26"/>
      <c r="B100" s="24"/>
      <c r="C100" s="25"/>
      <c r="D100" s="25"/>
      <c r="E100" s="25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2.75" customHeight="1">
      <c r="A101" s="26"/>
      <c r="B101" s="24"/>
      <c r="C101" s="25"/>
      <c r="D101" s="25"/>
      <c r="E101" s="25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2.75" customHeight="1">
      <c r="A102" s="26"/>
      <c r="B102" s="24"/>
      <c r="C102" s="25"/>
      <c r="D102" s="25"/>
      <c r="E102" s="25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2.75" customHeight="1">
      <c r="A103" s="26"/>
      <c r="B103" s="24"/>
      <c r="C103" s="25"/>
      <c r="D103" s="25"/>
      <c r="E103" s="25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2.75" customHeight="1">
      <c r="A104" s="26"/>
      <c r="B104" s="24"/>
      <c r="C104" s="25"/>
      <c r="D104" s="25"/>
      <c r="E104" s="25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2.75" customHeight="1">
      <c r="A105" s="26"/>
      <c r="B105" s="24"/>
      <c r="C105" s="25"/>
      <c r="D105" s="25"/>
      <c r="E105" s="25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2.75" customHeight="1">
      <c r="A106" s="26"/>
      <c r="B106" s="24"/>
      <c r="C106" s="25"/>
      <c r="D106" s="25"/>
      <c r="E106" s="25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2.75" customHeight="1">
      <c r="A107" s="26"/>
      <c r="B107" s="24"/>
      <c r="C107" s="25"/>
      <c r="D107" s="25"/>
      <c r="E107" s="25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2.75" customHeight="1">
      <c r="A108" s="26"/>
      <c r="B108" s="24"/>
      <c r="C108" s="25"/>
      <c r="D108" s="25"/>
      <c r="E108" s="25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2.75" customHeight="1">
      <c r="A109" s="26"/>
      <c r="B109" s="24"/>
      <c r="C109" s="25"/>
      <c r="D109" s="25"/>
      <c r="E109" s="25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2.75" customHeight="1">
      <c r="A110" s="26"/>
      <c r="B110" s="24"/>
      <c r="C110" s="25"/>
      <c r="D110" s="25"/>
      <c r="E110" s="25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2.75" customHeight="1">
      <c r="A111" s="26"/>
      <c r="B111" s="24"/>
      <c r="C111" s="25"/>
      <c r="D111" s="25"/>
      <c r="E111" s="25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2.75" customHeight="1">
      <c r="A112" s="26"/>
      <c r="B112" s="24"/>
      <c r="C112" s="25"/>
      <c r="D112" s="25"/>
      <c r="E112" s="25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2.75" customHeight="1">
      <c r="A113" s="26"/>
      <c r="B113" s="24"/>
      <c r="C113" s="25"/>
      <c r="D113" s="25"/>
      <c r="E113" s="25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2.75" customHeight="1">
      <c r="A114" s="26"/>
      <c r="B114" s="24"/>
      <c r="C114" s="25"/>
      <c r="D114" s="25"/>
      <c r="E114" s="25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2.75" customHeight="1">
      <c r="A115" s="26"/>
      <c r="B115" s="24"/>
      <c r="C115" s="25"/>
      <c r="D115" s="25"/>
      <c r="E115" s="25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2.75" customHeight="1">
      <c r="A116" s="26"/>
      <c r="B116" s="24"/>
      <c r="C116" s="25"/>
      <c r="D116" s="25"/>
      <c r="E116" s="25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2.75" customHeight="1">
      <c r="A117" s="26"/>
      <c r="B117" s="24"/>
      <c r="C117" s="25"/>
      <c r="D117" s="25"/>
      <c r="E117" s="25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2.75" customHeight="1">
      <c r="A118" s="26"/>
      <c r="B118" s="24"/>
      <c r="C118" s="25"/>
      <c r="D118" s="25"/>
      <c r="E118" s="25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2.75" customHeight="1">
      <c r="A119" s="26"/>
      <c r="B119" s="24"/>
      <c r="C119" s="25"/>
      <c r="D119" s="25"/>
      <c r="E119" s="25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2.75" customHeight="1">
      <c r="A120" s="26"/>
      <c r="B120" s="24"/>
      <c r="C120" s="25"/>
      <c r="D120" s="25"/>
      <c r="E120" s="25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2.75" customHeight="1">
      <c r="A121" s="26"/>
      <c r="B121" s="24"/>
      <c r="C121" s="25"/>
      <c r="D121" s="25"/>
      <c r="E121" s="25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2.75" customHeight="1">
      <c r="A122" s="26"/>
      <c r="B122" s="24"/>
      <c r="C122" s="25"/>
      <c r="D122" s="25"/>
      <c r="E122" s="25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2.75" customHeight="1">
      <c r="A123" s="26"/>
      <c r="B123" s="24"/>
      <c r="C123" s="25"/>
      <c r="D123" s="25"/>
      <c r="E123" s="25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2.75" customHeight="1">
      <c r="A124" s="26"/>
      <c r="B124" s="24"/>
      <c r="C124" s="25"/>
      <c r="D124" s="25"/>
      <c r="E124" s="25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2.75" customHeight="1">
      <c r="A125" s="26"/>
      <c r="B125" s="24"/>
      <c r="C125" s="25"/>
      <c r="D125" s="25"/>
      <c r="E125" s="25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2.75" customHeight="1">
      <c r="A126" s="26"/>
      <c r="B126" s="24"/>
      <c r="C126" s="25"/>
      <c r="D126" s="25"/>
      <c r="E126" s="25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2.75" customHeight="1">
      <c r="A127" s="26"/>
      <c r="B127" s="24"/>
      <c r="C127" s="25"/>
      <c r="D127" s="25"/>
      <c r="E127" s="25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2.75" customHeight="1">
      <c r="A128" s="26"/>
      <c r="B128" s="24"/>
      <c r="C128" s="25"/>
      <c r="D128" s="25"/>
      <c r="E128" s="25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2.75" customHeight="1">
      <c r="A129" s="26"/>
      <c r="B129" s="24"/>
      <c r="C129" s="25"/>
      <c r="D129" s="25"/>
      <c r="E129" s="25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2.75" customHeight="1">
      <c r="A130" s="26"/>
      <c r="B130" s="24"/>
      <c r="C130" s="25"/>
      <c r="D130" s="25"/>
      <c r="E130" s="25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2.75" customHeight="1">
      <c r="A131" s="26"/>
      <c r="B131" s="24"/>
      <c r="C131" s="25"/>
      <c r="D131" s="25"/>
      <c r="E131" s="25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2.75" customHeight="1">
      <c r="A132" s="26"/>
      <c r="B132" s="24"/>
      <c r="C132" s="25"/>
      <c r="D132" s="25"/>
      <c r="E132" s="25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2.75" customHeight="1">
      <c r="A133" s="26"/>
      <c r="B133" s="24"/>
      <c r="C133" s="25"/>
      <c r="D133" s="25"/>
      <c r="E133" s="25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2.75" customHeight="1">
      <c r="A134" s="26"/>
      <c r="B134" s="24"/>
      <c r="C134" s="25"/>
      <c r="D134" s="25"/>
      <c r="E134" s="25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2.75" customHeight="1">
      <c r="A135" s="26"/>
      <c r="B135" s="24"/>
      <c r="C135" s="25"/>
      <c r="D135" s="25"/>
      <c r="E135" s="25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2.75" customHeight="1">
      <c r="A136" s="26"/>
      <c r="B136" s="24"/>
      <c r="C136" s="25"/>
      <c r="D136" s="25"/>
      <c r="E136" s="25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2.75" customHeight="1">
      <c r="A137" s="26"/>
      <c r="B137" s="24"/>
      <c r="C137" s="25"/>
      <c r="D137" s="25"/>
      <c r="E137" s="25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2.75" customHeight="1">
      <c r="A138" s="26"/>
      <c r="B138" s="24"/>
      <c r="C138" s="25"/>
      <c r="D138" s="25"/>
      <c r="E138" s="25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2.75" customHeight="1">
      <c r="A139" s="26"/>
      <c r="B139" s="24"/>
      <c r="C139" s="25"/>
      <c r="D139" s="25"/>
      <c r="E139" s="25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2.75" customHeight="1">
      <c r="A140" s="26"/>
      <c r="B140" s="24"/>
      <c r="C140" s="25"/>
      <c r="D140" s="25"/>
      <c r="E140" s="25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2.75" customHeight="1">
      <c r="A141" s="26"/>
      <c r="B141" s="24"/>
      <c r="C141" s="25"/>
      <c r="D141" s="25"/>
      <c r="E141" s="25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2.75" customHeight="1">
      <c r="A142" s="26"/>
      <c r="B142" s="24"/>
      <c r="C142" s="25"/>
      <c r="D142" s="25"/>
      <c r="E142" s="25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2.75" customHeight="1">
      <c r="A143" s="26"/>
      <c r="B143" s="24"/>
      <c r="C143" s="25"/>
      <c r="D143" s="25"/>
      <c r="E143" s="25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2.75" customHeight="1">
      <c r="A144" s="26"/>
      <c r="B144" s="24"/>
      <c r="C144" s="25"/>
      <c r="D144" s="25"/>
      <c r="E144" s="25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2.75" customHeight="1">
      <c r="A145" s="26"/>
      <c r="B145" s="24"/>
      <c r="C145" s="25"/>
      <c r="D145" s="25"/>
      <c r="E145" s="25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2.75" customHeight="1">
      <c r="A146" s="26"/>
      <c r="B146" s="24"/>
      <c r="C146" s="25"/>
      <c r="D146" s="25"/>
      <c r="E146" s="25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2.75" customHeight="1">
      <c r="A147" s="26"/>
      <c r="B147" s="24"/>
      <c r="C147" s="25"/>
      <c r="D147" s="25"/>
      <c r="E147" s="25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2.75" customHeight="1">
      <c r="A148" s="26"/>
      <c r="B148" s="24"/>
      <c r="C148" s="25"/>
      <c r="D148" s="25"/>
      <c r="E148" s="25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2.75" customHeight="1">
      <c r="A149" s="26"/>
      <c r="B149" s="24"/>
      <c r="C149" s="25"/>
      <c r="D149" s="25"/>
      <c r="E149" s="25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2.75" customHeight="1">
      <c r="A150" s="26"/>
      <c r="B150" s="24"/>
      <c r="C150" s="25"/>
      <c r="D150" s="25"/>
      <c r="E150" s="25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2.75" customHeight="1">
      <c r="A151" s="26"/>
      <c r="B151" s="24"/>
      <c r="C151" s="25"/>
      <c r="D151" s="25"/>
      <c r="E151" s="25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2.75" customHeight="1">
      <c r="A152" s="26"/>
      <c r="B152" s="24"/>
      <c r="C152" s="25"/>
      <c r="D152" s="25"/>
      <c r="E152" s="25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2.75" customHeight="1">
      <c r="A153" s="26"/>
      <c r="B153" s="24"/>
      <c r="C153" s="25"/>
      <c r="D153" s="25"/>
      <c r="E153" s="25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2.75" customHeight="1">
      <c r="A154" s="26"/>
      <c r="B154" s="24"/>
      <c r="C154" s="25"/>
      <c r="D154" s="25"/>
      <c r="E154" s="25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2.75" customHeight="1">
      <c r="A155" s="26"/>
      <c r="B155" s="24"/>
      <c r="C155" s="25"/>
      <c r="D155" s="25"/>
      <c r="E155" s="25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2.75" customHeight="1">
      <c r="A156" s="26"/>
      <c r="B156" s="24"/>
      <c r="C156" s="25"/>
      <c r="D156" s="25"/>
      <c r="E156" s="25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2.75" customHeight="1">
      <c r="A157" s="26"/>
      <c r="B157" s="24"/>
      <c r="C157" s="25"/>
      <c r="D157" s="25"/>
      <c r="E157" s="25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2.75" customHeight="1">
      <c r="A158" s="26"/>
      <c r="B158" s="24"/>
      <c r="C158" s="25"/>
      <c r="D158" s="25"/>
      <c r="E158" s="25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2.75" customHeight="1">
      <c r="A159" s="26"/>
      <c r="B159" s="24"/>
      <c r="C159" s="25"/>
      <c r="D159" s="25"/>
      <c r="E159" s="25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2.75" customHeight="1">
      <c r="A160" s="26"/>
      <c r="B160" s="24"/>
      <c r="C160" s="25"/>
      <c r="D160" s="25"/>
      <c r="E160" s="25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2.75" customHeight="1">
      <c r="A161" s="26"/>
      <c r="B161" s="24"/>
      <c r="C161" s="25"/>
      <c r="D161" s="25"/>
      <c r="E161" s="25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2.75" customHeight="1">
      <c r="A162" s="26"/>
      <c r="B162" s="24"/>
      <c r="C162" s="25"/>
      <c r="D162" s="25"/>
      <c r="E162" s="25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2.75" customHeight="1">
      <c r="A163" s="26"/>
      <c r="B163" s="24"/>
      <c r="C163" s="25"/>
      <c r="D163" s="25"/>
      <c r="E163" s="25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2.75" customHeight="1">
      <c r="A164" s="26"/>
      <c r="B164" s="24"/>
      <c r="C164" s="25"/>
      <c r="D164" s="25"/>
      <c r="E164" s="25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2.75" customHeight="1">
      <c r="A165" s="26"/>
      <c r="B165" s="24"/>
      <c r="C165" s="25"/>
      <c r="D165" s="25"/>
      <c r="E165" s="25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2.75" customHeight="1">
      <c r="A166" s="26"/>
      <c r="B166" s="24"/>
      <c r="C166" s="25"/>
      <c r="D166" s="25"/>
      <c r="E166" s="25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2.75" customHeight="1">
      <c r="A167" s="26"/>
      <c r="B167" s="24"/>
      <c r="C167" s="25"/>
      <c r="D167" s="25"/>
      <c r="E167" s="25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2.75" customHeight="1">
      <c r="A168" s="26"/>
      <c r="B168" s="24"/>
      <c r="C168" s="25"/>
      <c r="D168" s="25"/>
      <c r="E168" s="25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2.75" customHeight="1">
      <c r="A169" s="26"/>
      <c r="B169" s="24"/>
      <c r="C169" s="25"/>
      <c r="D169" s="25"/>
      <c r="E169" s="25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2.75" customHeight="1">
      <c r="A170" s="26"/>
      <c r="B170" s="24"/>
      <c r="C170" s="25"/>
      <c r="D170" s="25"/>
      <c r="E170" s="25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2.75" customHeight="1">
      <c r="A171" s="26"/>
      <c r="B171" s="24"/>
      <c r="C171" s="25"/>
      <c r="D171" s="25"/>
      <c r="E171" s="25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2.75" customHeight="1">
      <c r="A172" s="26"/>
      <c r="B172" s="24"/>
      <c r="C172" s="25"/>
      <c r="D172" s="25"/>
      <c r="E172" s="25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2.75" customHeight="1">
      <c r="A173" s="26"/>
      <c r="B173" s="24"/>
      <c r="C173" s="25"/>
      <c r="D173" s="25"/>
      <c r="E173" s="25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2.75" customHeight="1">
      <c r="A174" s="26"/>
      <c r="B174" s="24"/>
      <c r="C174" s="25"/>
      <c r="D174" s="25"/>
      <c r="E174" s="25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2.75" customHeight="1">
      <c r="A175" s="26"/>
      <c r="B175" s="24"/>
      <c r="C175" s="25"/>
      <c r="D175" s="25"/>
      <c r="E175" s="25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2.75" customHeight="1">
      <c r="A176" s="26"/>
      <c r="B176" s="24"/>
      <c r="C176" s="25"/>
      <c r="D176" s="25"/>
      <c r="E176" s="25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2.75" customHeight="1">
      <c r="A177" s="26"/>
      <c r="B177" s="24"/>
      <c r="C177" s="25"/>
      <c r="D177" s="25"/>
      <c r="E177" s="25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2.75" customHeight="1">
      <c r="A178" s="26"/>
      <c r="B178" s="24"/>
      <c r="C178" s="25"/>
      <c r="D178" s="25"/>
      <c r="E178" s="25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2.75" customHeight="1">
      <c r="A179" s="26"/>
      <c r="B179" s="24"/>
      <c r="C179" s="25"/>
      <c r="D179" s="25"/>
      <c r="E179" s="25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2.75" customHeight="1">
      <c r="A180" s="26"/>
      <c r="B180" s="24"/>
      <c r="C180" s="25"/>
      <c r="D180" s="25"/>
      <c r="E180" s="25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2.75" customHeight="1">
      <c r="A181" s="26"/>
      <c r="B181" s="24"/>
      <c r="C181" s="25"/>
      <c r="D181" s="25"/>
      <c r="E181" s="25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2.75" customHeight="1">
      <c r="A182" s="26"/>
      <c r="B182" s="24"/>
      <c r="C182" s="25"/>
      <c r="D182" s="25"/>
      <c r="E182" s="25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2.75" customHeight="1">
      <c r="A183" s="26"/>
      <c r="B183" s="24"/>
      <c r="C183" s="25"/>
      <c r="D183" s="25"/>
      <c r="E183" s="25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2.75" customHeight="1">
      <c r="A184" s="26"/>
      <c r="B184" s="24"/>
      <c r="C184" s="25"/>
      <c r="D184" s="25"/>
      <c r="E184" s="25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2.75" customHeight="1">
      <c r="A185" s="26"/>
      <c r="B185" s="24"/>
      <c r="C185" s="25"/>
      <c r="D185" s="25"/>
      <c r="E185" s="25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2.75" customHeight="1">
      <c r="A186" s="26"/>
      <c r="B186" s="24"/>
      <c r="C186" s="25"/>
      <c r="D186" s="25"/>
      <c r="E186" s="25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2.75" customHeight="1">
      <c r="A187" s="26"/>
      <c r="B187" s="24"/>
      <c r="C187" s="25"/>
      <c r="D187" s="25"/>
      <c r="E187" s="25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2.75" customHeight="1">
      <c r="A188" s="26"/>
      <c r="B188" s="24"/>
      <c r="C188" s="25"/>
      <c r="D188" s="25"/>
      <c r="E188" s="25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2.75" customHeight="1">
      <c r="A189" s="26"/>
      <c r="B189" s="24"/>
      <c r="C189" s="25"/>
      <c r="D189" s="25"/>
      <c r="E189" s="25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2.75" customHeight="1">
      <c r="A190" s="26"/>
      <c r="B190" s="24"/>
      <c r="C190" s="25"/>
      <c r="D190" s="25"/>
      <c r="E190" s="25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2.75" customHeight="1">
      <c r="A191" s="26"/>
      <c r="B191" s="24"/>
      <c r="C191" s="25"/>
      <c r="D191" s="25"/>
      <c r="E191" s="25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2.75" customHeight="1">
      <c r="A192" s="26"/>
      <c r="B192" s="24"/>
      <c r="C192" s="25"/>
      <c r="D192" s="25"/>
      <c r="E192" s="25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2.75" customHeight="1">
      <c r="A193" s="26"/>
      <c r="B193" s="24"/>
      <c r="C193" s="25"/>
      <c r="D193" s="25"/>
      <c r="E193" s="25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2.75" customHeight="1">
      <c r="A194" s="26"/>
      <c r="B194" s="24"/>
      <c r="C194" s="25"/>
      <c r="D194" s="25"/>
      <c r="E194" s="25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2.75" customHeight="1">
      <c r="A195" s="26"/>
      <c r="B195" s="24"/>
      <c r="C195" s="25"/>
      <c r="D195" s="25"/>
      <c r="E195" s="25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2.75" customHeight="1">
      <c r="A196" s="26"/>
      <c r="B196" s="24"/>
      <c r="C196" s="25"/>
      <c r="D196" s="25"/>
      <c r="E196" s="25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2.75" customHeight="1">
      <c r="A197" s="26"/>
      <c r="B197" s="24"/>
      <c r="C197" s="25"/>
      <c r="D197" s="25"/>
      <c r="E197" s="25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2.75" customHeight="1">
      <c r="A198" s="26"/>
      <c r="B198" s="24"/>
      <c r="C198" s="25"/>
      <c r="D198" s="25"/>
      <c r="E198" s="25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2.75" customHeight="1">
      <c r="A199" s="26"/>
      <c r="B199" s="24"/>
      <c r="C199" s="25"/>
      <c r="D199" s="25"/>
      <c r="E199" s="25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2.75" customHeight="1">
      <c r="A200" s="26"/>
      <c r="B200" s="24"/>
      <c r="C200" s="25"/>
      <c r="D200" s="25"/>
      <c r="E200" s="25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2.75" customHeight="1">
      <c r="A201" s="26"/>
      <c r="B201" s="24"/>
      <c r="C201" s="25"/>
      <c r="D201" s="25"/>
      <c r="E201" s="25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2.75" customHeight="1">
      <c r="A202" s="26"/>
      <c r="B202" s="24"/>
      <c r="C202" s="25"/>
      <c r="D202" s="25"/>
      <c r="E202" s="25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2.75" customHeight="1">
      <c r="A203" s="26"/>
      <c r="B203" s="24"/>
      <c r="C203" s="25"/>
      <c r="D203" s="25"/>
      <c r="E203" s="25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2.75" customHeight="1">
      <c r="A204" s="26"/>
      <c r="B204" s="24"/>
      <c r="C204" s="25"/>
      <c r="D204" s="25"/>
      <c r="E204" s="25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2.75" customHeight="1">
      <c r="A205" s="26"/>
      <c r="B205" s="24"/>
      <c r="C205" s="25"/>
      <c r="D205" s="25"/>
      <c r="E205" s="25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2.75" customHeight="1">
      <c r="A206" s="26"/>
      <c r="B206" s="24"/>
      <c r="C206" s="25"/>
      <c r="D206" s="25"/>
      <c r="E206" s="25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2.75" customHeight="1">
      <c r="A207" s="26"/>
      <c r="B207" s="24"/>
      <c r="C207" s="25"/>
      <c r="D207" s="25"/>
      <c r="E207" s="25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2.75" customHeight="1">
      <c r="A208" s="26"/>
      <c r="B208" s="24"/>
      <c r="C208" s="25"/>
      <c r="D208" s="25"/>
      <c r="E208" s="25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2.75" customHeight="1">
      <c r="A209" s="26"/>
      <c r="B209" s="24"/>
      <c r="C209" s="25"/>
      <c r="D209" s="25"/>
      <c r="E209" s="25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2.75" customHeight="1">
      <c r="A210" s="26"/>
      <c r="B210" s="24"/>
      <c r="C210" s="25"/>
      <c r="D210" s="25"/>
      <c r="E210" s="25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2.75" customHeight="1">
      <c r="A211" s="26"/>
      <c r="B211" s="24"/>
      <c r="C211" s="25"/>
      <c r="D211" s="25"/>
      <c r="E211" s="25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2.75" customHeight="1">
      <c r="A212" s="26"/>
      <c r="B212" s="24"/>
      <c r="C212" s="25"/>
      <c r="D212" s="25"/>
      <c r="E212" s="25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2.75" customHeight="1">
      <c r="A213" s="26"/>
      <c r="B213" s="24"/>
      <c r="C213" s="25"/>
      <c r="D213" s="25"/>
      <c r="E213" s="25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2.75" customHeight="1">
      <c r="A214" s="26"/>
      <c r="B214" s="24"/>
      <c r="C214" s="25"/>
      <c r="D214" s="25"/>
      <c r="E214" s="25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2.75" customHeight="1">
      <c r="A215" s="26"/>
      <c r="B215" s="24"/>
      <c r="C215" s="25"/>
      <c r="D215" s="25"/>
      <c r="E215" s="25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2.75" customHeight="1">
      <c r="A216" s="26"/>
      <c r="B216" s="24"/>
      <c r="C216" s="25"/>
      <c r="D216" s="25"/>
      <c r="E216" s="25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2.75" customHeight="1">
      <c r="A217" s="26"/>
      <c r="B217" s="24"/>
      <c r="C217" s="25"/>
      <c r="D217" s="25"/>
      <c r="E217" s="25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2.75" customHeight="1">
      <c r="A218" s="26"/>
      <c r="B218" s="24"/>
      <c r="C218" s="25"/>
      <c r="D218" s="25"/>
      <c r="E218" s="25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2.75" customHeight="1">
      <c r="A219" s="26"/>
      <c r="B219" s="24"/>
      <c r="C219" s="25"/>
      <c r="D219" s="25"/>
      <c r="E219" s="25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2.75" customHeight="1">
      <c r="A220" s="26"/>
      <c r="B220" s="24"/>
      <c r="C220" s="25"/>
      <c r="D220" s="25"/>
      <c r="E220" s="25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2.75" customHeight="1">
      <c r="A221" s="26"/>
      <c r="B221" s="24"/>
      <c r="C221" s="25"/>
      <c r="D221" s="25"/>
      <c r="E221" s="25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2.75" customHeight="1">
      <c r="A222" s="26"/>
      <c r="B222" s="24"/>
      <c r="C222" s="25"/>
      <c r="D222" s="25"/>
      <c r="E222" s="25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2.75" customHeight="1">
      <c r="A223" s="26"/>
      <c r="B223" s="24"/>
      <c r="C223" s="25"/>
      <c r="D223" s="25"/>
      <c r="E223" s="25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2.75" customHeight="1">
      <c r="A224" s="26"/>
      <c r="B224" s="24"/>
      <c r="C224" s="25"/>
      <c r="D224" s="25"/>
      <c r="E224" s="25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2.75" customHeight="1">
      <c r="A225" s="26"/>
      <c r="B225" s="24"/>
      <c r="C225" s="25"/>
      <c r="D225" s="25"/>
      <c r="E225" s="25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2.75" customHeight="1">
      <c r="A226" s="26"/>
      <c r="B226" s="24"/>
      <c r="C226" s="25"/>
      <c r="D226" s="25"/>
      <c r="E226" s="25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2.75" customHeight="1">
      <c r="A227" s="26"/>
      <c r="B227" s="24"/>
      <c r="C227" s="25"/>
      <c r="D227" s="25"/>
      <c r="E227" s="25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2.75" customHeight="1">
      <c r="A228" s="26"/>
      <c r="B228" s="24"/>
      <c r="C228" s="25"/>
      <c r="D228" s="25"/>
      <c r="E228" s="25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2.75" customHeight="1">
      <c r="A229" s="26"/>
      <c r="B229" s="24"/>
      <c r="C229" s="25"/>
      <c r="D229" s="25"/>
      <c r="E229" s="25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2.75" customHeight="1">
      <c r="A230" s="26"/>
      <c r="B230" s="24"/>
      <c r="C230" s="25"/>
      <c r="D230" s="25"/>
      <c r="E230" s="25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2.75" customHeight="1">
      <c r="A231" s="26"/>
      <c r="B231" s="24"/>
      <c r="C231" s="25"/>
      <c r="D231" s="25"/>
      <c r="E231" s="25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2.75" customHeight="1">
      <c r="A232" s="26"/>
      <c r="B232" s="24"/>
      <c r="C232" s="25"/>
      <c r="D232" s="25"/>
      <c r="E232" s="25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2.75" customHeight="1">
      <c r="A233" s="26"/>
      <c r="B233" s="24"/>
      <c r="C233" s="25"/>
      <c r="D233" s="25"/>
      <c r="E233" s="25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2.75" customHeight="1">
      <c r="A234" s="26"/>
      <c r="B234" s="24"/>
      <c r="C234" s="25"/>
      <c r="D234" s="25"/>
      <c r="E234" s="25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2.75" customHeight="1">
      <c r="A235" s="26"/>
      <c r="B235" s="24"/>
      <c r="C235" s="25"/>
      <c r="D235" s="25"/>
      <c r="E235" s="25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2.75" customHeight="1">
      <c r="A236" s="26"/>
      <c r="B236" s="24"/>
      <c r="C236" s="25"/>
      <c r="D236" s="25"/>
      <c r="E236" s="25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2.75" customHeight="1">
      <c r="A237" s="26"/>
      <c r="B237" s="24"/>
      <c r="C237" s="25"/>
      <c r="D237" s="25"/>
      <c r="E237" s="25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2.75" customHeight="1">
      <c r="A238" s="26"/>
      <c r="B238" s="24"/>
      <c r="C238" s="25"/>
      <c r="D238" s="25"/>
      <c r="E238" s="25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2.75" customHeight="1">
      <c r="A239" s="26"/>
      <c r="B239" s="24"/>
      <c r="C239" s="25"/>
      <c r="D239" s="25"/>
      <c r="E239" s="25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2.75" customHeight="1">
      <c r="A240" s="26"/>
      <c r="B240" s="24"/>
      <c r="C240" s="25"/>
      <c r="D240" s="25"/>
      <c r="E240" s="25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2.75" customHeight="1">
      <c r="A241" s="26"/>
      <c r="B241" s="24"/>
      <c r="C241" s="25"/>
      <c r="D241" s="25"/>
      <c r="E241" s="25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2.75" customHeight="1">
      <c r="A242" s="26"/>
      <c r="B242" s="24"/>
      <c r="C242" s="25"/>
      <c r="D242" s="25"/>
      <c r="E242" s="25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2.75" customHeight="1">
      <c r="A243" s="26"/>
      <c r="B243" s="24"/>
      <c r="C243" s="25"/>
      <c r="D243" s="25"/>
      <c r="E243" s="25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2.75" customHeight="1">
      <c r="A244" s="26"/>
      <c r="B244" s="24"/>
      <c r="C244" s="25"/>
      <c r="D244" s="25"/>
      <c r="E244" s="25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2.75" customHeight="1">
      <c r="A245" s="26"/>
      <c r="B245" s="24"/>
      <c r="C245" s="25"/>
      <c r="D245" s="25"/>
      <c r="E245" s="25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2.75" customHeight="1">
      <c r="A246" s="26"/>
      <c r="B246" s="24"/>
      <c r="C246" s="25"/>
      <c r="D246" s="25"/>
      <c r="E246" s="25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2.75" customHeight="1">
      <c r="A247" s="26"/>
      <c r="B247" s="24"/>
      <c r="C247" s="25"/>
      <c r="D247" s="25"/>
      <c r="E247" s="25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2.75" customHeight="1">
      <c r="A248" s="26"/>
      <c r="B248" s="24"/>
      <c r="C248" s="25"/>
      <c r="D248" s="25"/>
      <c r="E248" s="25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2.75" customHeight="1">
      <c r="A249" s="26"/>
      <c r="B249" s="24"/>
      <c r="C249" s="25"/>
      <c r="D249" s="25"/>
      <c r="E249" s="25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2.75" customHeight="1">
      <c r="A250" s="26"/>
      <c r="B250" s="24"/>
      <c r="C250" s="25"/>
      <c r="D250" s="25"/>
      <c r="E250" s="25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2.75" customHeight="1">
      <c r="A251" s="26"/>
      <c r="B251" s="24"/>
      <c r="C251" s="25"/>
      <c r="D251" s="25"/>
      <c r="E251" s="25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2.75" customHeight="1">
      <c r="A252" s="26"/>
      <c r="B252" s="24"/>
      <c r="C252" s="25"/>
      <c r="D252" s="25"/>
      <c r="E252" s="25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2.75" customHeight="1">
      <c r="A253" s="26"/>
      <c r="B253" s="24"/>
      <c r="C253" s="25"/>
      <c r="D253" s="25"/>
      <c r="E253" s="25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2.75" customHeight="1">
      <c r="A254" s="26"/>
      <c r="B254" s="24"/>
      <c r="C254" s="25"/>
      <c r="D254" s="25"/>
      <c r="E254" s="25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2.75" customHeight="1">
      <c r="A255" s="26"/>
      <c r="B255" s="24"/>
      <c r="C255" s="25"/>
      <c r="D255" s="25"/>
      <c r="E255" s="25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2.75" customHeight="1">
      <c r="A256" s="26"/>
      <c r="B256" s="24"/>
      <c r="C256" s="25"/>
      <c r="D256" s="25"/>
      <c r="E256" s="25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2.75" customHeight="1">
      <c r="A257" s="26"/>
      <c r="B257" s="24"/>
      <c r="C257" s="25"/>
      <c r="D257" s="25"/>
      <c r="E257" s="25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2.75" customHeight="1">
      <c r="A258" s="26"/>
      <c r="B258" s="24"/>
      <c r="C258" s="25"/>
      <c r="D258" s="25"/>
      <c r="E258" s="25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2.75" customHeight="1">
      <c r="A259" s="26"/>
      <c r="B259" s="24"/>
      <c r="C259" s="25"/>
      <c r="D259" s="25"/>
      <c r="E259" s="25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2.75" customHeight="1">
      <c r="A260" s="26"/>
      <c r="B260" s="24"/>
      <c r="C260" s="25"/>
      <c r="D260" s="25"/>
      <c r="E260" s="25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2.75" customHeight="1">
      <c r="A261" s="26"/>
      <c r="B261" s="24"/>
      <c r="C261" s="25"/>
      <c r="D261" s="25"/>
      <c r="E261" s="25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ht="15.75" customHeight="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ht="15.75" customHeight="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ht="15.75" customHeight="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ht="15.75" customHeight="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ht="15.75" customHeight="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ht="15.75" customHeight="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ht="15.75" customHeight="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ht="15.75" customHeight="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ht="15.75" customHeight="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ht="15.75" customHeight="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ht="15.75" customHeight="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ht="15.75" customHeight="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ht="15.75" customHeight="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ht="15.75" customHeight="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ht="15.75" customHeight="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ht="15.75" customHeigh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ht="15.75" customHeight="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ht="15.75" customHeight="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ht="15.75" customHeight="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ht="15.75" customHeight="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ht="15.75" customHeight="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ht="15.75" customHeight="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ht="15.75" customHeight="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ht="15.75" customHeight="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ht="15.75" customHeight="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ht="15.75" customHeight="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ht="15.75" customHeight="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ht="15.75" customHeight="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ht="15.75" customHeight="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ht="15.75" customHeight="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ht="15.75" customHeight="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ht="15.75" customHeight="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ht="15.75" customHeight="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ht="15.75" customHeight="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ht="15.75" customHeight="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ht="15.75" customHeight="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ht="15.75" customHeight="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ht="15.75" customHeight="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ht="15.75" customHeigh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ht="15.75" customHeight="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ht="15.75" customHeight="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ht="15.75" customHeight="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ht="15.75" customHeight="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ht="15.75" customHeight="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ht="15.75" customHeight="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ht="15.75" customHeight="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ht="15.75" customHeight="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ht="15.75" customHeight="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ht="15.75" customHeight="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ht="15.75" customHeight="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ht="15.75" customHeight="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ht="15.75" customHeight="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ht="15.75" customHeight="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ht="15.75" customHeight="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ht="15.75" customHeight="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ht="15.75" customHeight="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ht="15.75" customHeight="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ht="15.75" customHeight="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ht="15.75" customHeight="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ht="15.75" customHeight="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ht="15.75" customHeight="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ht="15.75" customHeigh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ht="15.75" customHeight="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ht="15.75" customHeight="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ht="15.75" customHeight="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ht="15.75" customHeight="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ht="15.75" customHeight="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ht="15.75" customHeight="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ht="15.75" customHeight="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ht="15.75" customHeight="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ht="15.75" customHeight="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ht="15.75" customHeight="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ht="15.75" customHeight="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ht="15.75" customHeight="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ht="15.75" customHeight="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ht="15.75" customHeight="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ht="15.75" customHeight="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ht="15.75" customHeight="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ht="15.75" customHeight="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ht="15.75" customHeight="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ht="15.75" customHeight="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ht="15.75" customHeight="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ht="15.75" customHeight="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ht="15.75" customHeight="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ht="15.75" customHeigh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ht="15.75" customHeight="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ht="15.75" customHeight="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ht="15.75" customHeight="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ht="15.75" customHeight="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ht="15.75" customHeight="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ht="15.75" customHeight="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ht="15.75" customHeight="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ht="15.75" customHeight="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ht="15.75" customHeight="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ht="15.75" customHeight="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ht="15.75" customHeight="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ht="15.75" customHeight="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ht="15.75" customHeight="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ht="15.75" customHeight="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ht="15.75" customHeight="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ht="15.75" customHeight="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ht="15.75" customHeight="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ht="15.75" customHeight="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ht="15.75" customHeight="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ht="15.75" customHeight="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ht="15.75" customHeight="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ht="15.75" customHeight="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ht="15.75" customHeigh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ht="15.75" customHeight="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ht="15.75" customHeight="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ht="15.75" customHeight="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ht="15.75" customHeight="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ht="15.75" customHeight="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ht="15.75" customHeight="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ht="15.75" customHeight="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ht="15.75" customHeight="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ht="15.75" customHeight="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ht="15.75" customHeight="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ht="15.75" customHeight="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ht="15.75" customHeight="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ht="15.75" customHeight="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ht="15.75" customHeight="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ht="15.75" customHeight="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ht="15.75" customHeight="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ht="15.75" customHeight="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ht="15.75" customHeight="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ht="15.75" customHeight="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ht="15.75" customHeight="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ht="15.75" customHeight="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ht="15.75" customHeight="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ht="15.75" customHeigh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ht="15.75" customHeight="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ht="15.75" customHeight="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ht="15.75" customHeight="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ht="15.75" customHeight="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ht="15.75" customHeight="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ht="15.75" customHeight="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ht="15.75" customHeight="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ht="15.75" customHeight="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ht="15.75" customHeight="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ht="15.75" customHeight="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ht="15.75" customHeight="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ht="15.75" customHeight="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ht="15.75" customHeight="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ht="15.75" customHeight="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ht="15.75" customHeight="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ht="15.75" customHeight="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ht="15.75" customHeight="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ht="15.75" customHeight="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ht="15.75" customHeight="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ht="15.75" customHeight="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ht="15.75" customHeight="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ht="15.75" customHeight="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ht="15.75" customHeigh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ht="15.75" customHeight="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ht="15.75" customHeight="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ht="15.75" customHeight="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ht="15.75" customHeight="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ht="15.75" customHeight="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ht="15.75" customHeight="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ht="15.75" customHeight="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ht="15.75" customHeight="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ht="15.75" customHeight="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ht="15.75" customHeight="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ht="15.75" customHeight="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ht="15.75" customHeight="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ht="15.75" customHeight="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ht="15.75" customHeight="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ht="15.75" customHeight="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ht="15.75" customHeight="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ht="15.75" customHeight="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ht="15.75" customHeight="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ht="15.75" customHeight="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ht="15.75" customHeight="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ht="15.75" customHeight="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ht="15.75" customHeight="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ht="15.75" customHeigh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ht="15.75" customHeight="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ht="15.75" customHeight="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ht="15.75" customHeight="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ht="15.75" customHeight="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ht="15.75" customHeight="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ht="15.75" customHeight="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ht="15.75" customHeight="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ht="15.75" customHeight="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ht="15.75" customHeight="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ht="15.75" customHeight="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ht="15.75" customHeight="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ht="15.75" customHeight="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ht="15.75" customHeight="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ht="15.75" customHeight="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ht="15.75" customHeight="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ht="15.75" customHeight="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ht="15.75" customHeight="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ht="15.75" customHeight="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ht="15.75" customHeight="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ht="15.75" customHeight="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ht="15.75" customHeight="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ht="15.75" customHeight="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ht="15.75" customHeigh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ht="15.75" customHeight="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ht="15.75" customHeight="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ht="15.75" customHeight="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ht="15.75" customHeight="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ht="15.75" customHeight="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ht="15.75" customHeight="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ht="15.75" customHeight="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ht="15.75" customHeight="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ht="15.75" customHeight="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ht="15.75" customHeight="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ht="15.75" customHeight="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ht="15.75" customHeight="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ht="15.75" customHeight="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ht="15.75" customHeight="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ht="15.75" customHeight="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ht="15.75" customHeight="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ht="15.75" customHeight="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ht="15.75" customHeight="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ht="15.75" customHeight="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ht="15.75" customHeight="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ht="15.75" customHeight="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ht="15.75" customHeight="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ht="15.75" customHeigh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ht="15.75" customHeight="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ht="15.75" customHeight="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ht="15.75" customHeight="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ht="15.75" customHeight="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ht="15.75" customHeight="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ht="15.75" customHeight="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ht="15.75" customHeight="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ht="15.75" customHeight="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ht="15.75" customHeight="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ht="15.75" customHeight="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ht="15.75" customHeight="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ht="15.75" customHeight="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ht="15.75" customHeight="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ht="15.75" customHeight="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ht="15.75" customHeight="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ht="15.75" customHeight="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ht="15.75" customHeight="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ht="15.75" customHeight="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ht="15.75" customHeight="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ht="15.75" customHeight="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ht="15.75" customHeight="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ht="15.75" customHeight="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ht="15.75" customHeigh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ht="15.75" customHeight="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ht="15.75" customHeight="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ht="15.75" customHeight="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ht="15.75" customHeight="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ht="15.75" customHeight="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ht="15.75" customHeight="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ht="15.75" customHeight="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ht="15.75" customHeight="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ht="15.75" customHeight="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ht="15.75" customHeight="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ht="15.75" customHeight="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ht="15.75" customHeight="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ht="15.75" customHeight="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ht="15.75" customHeight="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ht="15.75" customHeight="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ht="15.75" customHeight="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ht="15.75" customHeight="1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ht="15.75" customHeight="1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ht="15.75" customHeight="1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ht="15.75" customHeight="1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ht="15.75" customHeight="1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ht="15.75" customHeight="1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ht="15.75" customHeigh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ht="15.75" customHeight="1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ht="15.75" customHeight="1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ht="15.75" customHeight="1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ht="15.75" customHeight="1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ht="15.75" customHeight="1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ht="15.75" customHeight="1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ht="15.75" customHeight="1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ht="15.75" customHeight="1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ht="15.75" customHeight="1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ht="15.75" customHeight="1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ht="15.75" customHeight="1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ht="15.75" customHeight="1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ht="15.75" customHeight="1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ht="15.75" customHeight="1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ht="15.75" customHeight="1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ht="15.75" customHeight="1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ht="15.75" customHeight="1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ht="15.75" customHeight="1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ht="15.75" customHeight="1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ht="15.75" customHeight="1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ht="15.75" customHeight="1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ht="15.75" customHeight="1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ht="15.75" customHeigh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ht="15.75" customHeight="1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ht="15.75" customHeight="1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ht="15.75" customHeight="1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ht="15.75" customHeight="1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ht="15.75" customHeight="1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ht="15.75" customHeight="1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ht="15.75" customHeight="1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ht="15.75" customHeight="1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ht="15.75" customHeight="1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ht="15.75" customHeight="1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ht="15.75" customHeight="1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ht="15.75" customHeight="1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ht="15.75" customHeight="1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ht="15.75" customHeight="1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ht="15.75" customHeight="1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ht="15.75" customHeight="1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ht="15.75" customHeight="1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ht="15.75" customHeight="1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ht="15.75" customHeight="1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ht="15.75" customHeight="1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ht="15.75" customHeight="1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ht="15.75" customHeight="1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ht="15.75" customHeight="1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ht="15.75" customHeight="1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ht="15.75" customHeight="1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ht="15.75" customHeight="1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ht="15.75" customHeight="1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ht="15.75" customHeight="1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ht="15.75" customHeight="1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ht="15.75" customHeight="1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ht="15.75" customHeight="1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ht="15.75" customHeight="1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ht="15.75" customHeight="1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ht="15.75" customHeight="1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ht="15.75" customHeight="1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ht="15.75" customHeight="1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ht="15.75" customHeight="1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ht="15.75" customHeight="1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ht="15.75" customHeight="1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ht="15.75" customHeight="1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ht="15.75" customHeight="1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ht="15.75" customHeight="1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ht="15.75" customHeight="1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ht="15.75" customHeight="1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ht="15.75" customHeight="1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ht="15.75" customHeight="1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ht="15.75" customHeight="1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ht="15.75" customHeight="1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ht="15.75" customHeight="1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ht="15.75" customHeight="1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ht="15.75" customHeight="1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ht="15.75" customHeight="1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ht="15.75" customHeight="1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ht="15.75" customHeight="1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ht="15.75" customHeight="1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ht="15.75" customHeight="1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ht="15.75" customHeight="1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ht="15.75" customHeight="1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ht="15.75" customHeight="1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ht="15.75" customHeight="1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ht="15.75" customHeight="1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ht="15.75" customHeight="1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ht="15.75" customHeight="1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ht="15.75" customHeight="1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ht="15.75" customHeight="1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ht="15.75" customHeight="1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ht="15.75" customHeight="1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ht="15.75" customHeight="1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ht="15.75" customHeight="1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ht="15.75" customHeight="1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ht="15.75" customHeight="1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ht="15.75" customHeight="1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ht="15.75" customHeight="1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ht="15.75" customHeight="1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ht="15.75" customHeight="1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ht="15.75" customHeight="1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ht="15.75" customHeight="1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ht="15.75" customHeight="1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ht="15.75" customHeight="1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ht="15.75" customHeight="1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ht="15.75" customHeight="1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ht="15.75" customHeight="1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ht="15.75" customHeight="1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ht="15.75" customHeight="1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ht="15.75" customHeight="1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ht="15.75" customHeight="1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ht="15.75" customHeight="1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ht="15.75" customHeight="1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ht="15.75" customHeight="1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ht="15.75" customHeight="1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ht="15.75" customHeight="1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ht="15.75" customHeight="1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ht="15.75" customHeight="1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ht="15.75" customHeight="1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ht="15.75" customHeight="1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ht="15.75" customHeight="1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ht="15.75" customHeight="1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ht="15.75" customHeight="1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ht="15.75" customHeight="1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ht="15.75" customHeight="1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ht="15.75" customHeight="1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ht="15.75" customHeight="1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ht="15.75" customHeight="1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ht="15.75" customHeight="1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ht="15.75" customHeight="1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ht="15.75" customHeight="1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ht="15.75" customHeight="1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ht="15.75" customHeight="1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ht="15.75" customHeight="1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ht="15.75" customHeight="1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ht="15.75" customHeight="1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ht="15.75" customHeight="1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ht="15.75" customHeight="1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ht="15.75" customHeight="1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ht="15.75" customHeight="1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ht="15.75" customHeight="1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ht="15.75" customHeight="1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ht="15.75" customHeight="1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ht="15.75" customHeight="1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ht="15.75" customHeight="1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ht="15.75" customHeight="1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ht="15.75" customHeight="1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ht="15.75" customHeight="1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ht="15.75" customHeight="1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ht="15.75" customHeight="1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ht="15.75" customHeight="1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ht="15.75" customHeight="1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ht="15.75" customHeight="1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ht="15.75" customHeight="1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ht="15.75" customHeight="1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ht="15.75" customHeight="1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ht="15.75" customHeight="1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ht="15.75" customHeight="1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ht="15.75" customHeight="1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ht="15.75" customHeight="1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ht="15.75" customHeight="1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ht="15.75" customHeight="1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ht="15.75" customHeight="1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ht="15.75" customHeight="1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ht="15.75" customHeight="1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ht="15.75" customHeight="1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ht="15.75" customHeight="1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ht="15.75" customHeight="1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ht="15.75" customHeight="1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ht="15.75" customHeight="1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ht="15.75" customHeight="1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ht="15.75" customHeight="1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ht="15.75" customHeight="1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ht="15.75" customHeight="1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ht="15.75" customHeight="1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ht="15.75" customHeight="1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ht="15.75" customHeight="1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ht="15.75" customHeight="1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ht="15.75" customHeight="1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ht="15.75" customHeight="1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ht="15.75" customHeight="1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ht="15.75" customHeight="1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ht="15.75" customHeight="1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ht="15.75" customHeight="1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ht="15.75" customHeight="1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ht="15.75" customHeight="1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ht="15.75" customHeight="1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ht="15.75" customHeight="1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ht="15.75" customHeight="1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ht="15.75" customHeight="1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ht="15.75" customHeight="1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ht="15.75" customHeight="1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ht="15.75" customHeight="1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ht="15.75" customHeight="1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ht="15.75" customHeight="1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ht="15.75" customHeight="1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ht="15.75" customHeight="1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ht="15.75" customHeight="1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ht="15.75" customHeight="1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ht="15.75" customHeight="1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ht="15.75" customHeight="1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ht="15.75" customHeight="1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ht="15.75" customHeight="1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ht="15.75" customHeight="1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ht="15.75" customHeight="1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ht="15.75" customHeight="1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ht="15.75" customHeight="1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ht="15.75" customHeight="1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ht="15.75" customHeight="1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ht="15.75" customHeight="1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ht="15.75" customHeight="1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ht="15.75" customHeight="1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ht="15.75" customHeight="1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ht="15.75" customHeight="1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ht="15.75" customHeight="1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ht="15.75" customHeight="1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ht="15.75" customHeight="1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ht="15.75" customHeight="1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ht="15.75" customHeight="1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ht="15.75" customHeight="1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ht="15.75" customHeight="1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ht="15.75" customHeight="1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ht="15.75" customHeight="1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ht="15.75" customHeight="1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ht="15.75" customHeight="1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ht="15.75" customHeight="1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ht="15.75" customHeight="1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ht="15.75" customHeight="1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ht="15.75" customHeight="1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ht="15.75" customHeight="1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ht="15.75" customHeight="1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ht="15.75" customHeight="1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ht="15.75" customHeight="1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ht="15.75" customHeight="1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ht="15.75" customHeight="1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ht="15.75" customHeight="1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ht="15.75" customHeight="1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ht="15.75" customHeight="1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ht="15.75" customHeight="1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ht="15.75" customHeight="1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ht="15.75" customHeight="1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ht="15.75" customHeight="1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ht="15.75" customHeight="1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ht="15.75" customHeight="1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ht="15.75" customHeight="1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ht="15.75" customHeight="1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ht="15.75" customHeight="1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ht="15.75" customHeight="1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ht="15.75" customHeight="1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ht="15.75" customHeight="1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ht="15.75" customHeight="1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ht="15.75" customHeight="1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ht="15.75" customHeight="1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ht="15.75" customHeight="1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ht="15.75" customHeight="1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ht="15.75" customHeight="1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ht="15.75" customHeight="1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ht="15.75" customHeight="1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ht="15.75" customHeight="1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ht="15.75" customHeight="1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ht="15.75" customHeight="1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ht="15.75" customHeight="1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ht="15.75" customHeight="1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ht="15.75" customHeight="1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ht="15.75" customHeight="1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ht="15.75" customHeight="1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ht="15.75" customHeight="1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ht="15.75" customHeight="1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ht="15.75" customHeight="1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ht="15.75" customHeight="1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ht="15.75" customHeight="1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ht="15.75" customHeight="1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ht="15.75" customHeight="1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ht="15.75" customHeight="1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ht="15.75" customHeight="1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ht="15.75" customHeight="1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ht="15.75" customHeight="1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ht="15.75" customHeight="1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ht="15.75" customHeight="1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ht="15.75" customHeight="1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ht="15.75" customHeight="1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ht="15.75" customHeight="1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ht="15.75" customHeight="1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ht="15.75" customHeight="1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ht="15.75" customHeight="1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ht="15.75" customHeight="1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ht="15.75" customHeight="1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ht="15.75" customHeight="1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ht="15.75" customHeight="1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ht="15.75" customHeight="1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ht="15.75" customHeight="1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ht="15.75" customHeight="1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ht="15.75" customHeight="1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ht="15.75" customHeight="1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ht="15.75" customHeight="1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ht="15.75" customHeight="1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ht="15.75" customHeight="1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ht="15.75" customHeight="1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ht="15.75" customHeight="1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ht="15.75" customHeight="1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ht="15.75" customHeight="1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ht="15.75" customHeight="1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ht="15.75" customHeight="1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ht="15.75" customHeight="1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ht="15.75" customHeight="1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ht="15.75" customHeight="1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ht="15.75" customHeight="1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ht="15.75" customHeight="1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ht="15.75" customHeight="1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ht="15.75" customHeight="1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ht="15.75" customHeight="1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ht="15.75" customHeight="1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ht="15.75" customHeight="1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ht="15.75" customHeight="1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ht="15.75" customHeight="1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ht="15.75" customHeight="1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ht="15.75" customHeight="1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ht="15.75" customHeight="1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ht="15.75" customHeight="1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ht="15.75" customHeight="1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ht="15.75" customHeight="1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ht="15.75" customHeight="1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ht="15.75" customHeight="1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ht="15.75" customHeight="1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ht="15.75" customHeight="1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ht="15.75" customHeight="1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ht="15.75" customHeight="1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ht="15.75" customHeight="1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ht="15.75" customHeight="1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ht="15.75" customHeight="1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ht="15.75" customHeight="1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ht="15.75" customHeight="1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ht="15.75" customHeight="1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ht="15.75" customHeight="1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ht="15.75" customHeight="1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ht="15.75" customHeight="1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ht="15.75" customHeight="1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ht="15.75" customHeight="1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ht="15.75" customHeight="1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ht="15.75" customHeight="1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ht="15.75" customHeight="1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ht="15.75" customHeight="1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ht="15.75" customHeight="1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ht="15.75" customHeight="1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ht="15.75" customHeight="1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ht="15.75" customHeight="1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ht="15.75" customHeight="1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ht="15.75" customHeight="1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ht="15.75" customHeight="1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ht="15.75" customHeight="1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ht="15.75" customHeight="1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ht="15.75" customHeight="1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ht="15.75" customHeight="1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ht="15.75" customHeight="1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ht="15.75" customHeight="1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ht="15.75" customHeight="1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ht="15.75" customHeight="1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ht="15.75" customHeight="1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ht="15.75" customHeight="1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ht="15.75" customHeight="1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ht="15.75" customHeight="1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ht="15.75" customHeight="1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ht="15.75" customHeight="1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ht="15.75" customHeight="1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ht="15.75" customHeight="1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ht="15.75" customHeight="1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ht="15.75" customHeight="1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ht="15.75" customHeight="1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ht="15.75" customHeight="1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ht="15.75" customHeight="1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ht="15.75" customHeight="1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ht="15.75" customHeight="1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ht="15.75" customHeight="1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ht="15.75" customHeight="1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ht="15.75" customHeight="1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ht="15.75" customHeight="1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ht="15.75" customHeight="1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ht="15.75" customHeight="1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ht="15.75" customHeight="1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ht="15.75" customHeight="1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ht="15.75" customHeight="1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ht="15.75" customHeight="1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ht="15.75" customHeight="1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ht="15.75" customHeight="1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ht="15.75" customHeight="1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ht="15.75" customHeight="1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ht="15.75" customHeight="1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ht="15.75" customHeight="1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ht="15.75" customHeight="1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ht="15.75" customHeight="1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ht="15.75" customHeight="1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ht="15.75" customHeight="1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ht="15.75" customHeight="1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ht="15.75" customHeight="1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ht="15.75" customHeight="1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ht="15.75" customHeight="1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ht="15.75" customHeight="1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ht="15.75" customHeight="1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ht="15.75" customHeight="1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ht="15.75" customHeight="1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ht="15.75" customHeight="1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ht="15.75" customHeight="1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ht="15.75" customHeight="1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ht="15.75" customHeight="1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ht="15.75" customHeight="1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ht="15.75" customHeight="1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ht="15.75" customHeight="1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ht="15.75" customHeight="1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ht="15.75" customHeight="1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ht="15.75" customHeight="1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ht="15.75" customHeight="1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ht="15.75" customHeight="1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ht="15.75" customHeight="1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ht="15.75" customHeight="1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ht="15.75" customHeight="1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ht="15.75" customHeight="1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ht="15.75" customHeight="1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ht="15.75" customHeight="1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ht="15.75" customHeight="1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ht="15.75" customHeight="1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ht="15.75" customHeight="1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ht="15.75" customHeight="1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ht="15.75" customHeight="1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ht="15.75" customHeight="1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ht="15.75" customHeight="1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ht="15.75" customHeight="1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ht="15.75" customHeight="1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ht="15.75" customHeight="1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ht="15.75" customHeight="1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ht="15.75" customHeight="1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ht="15.75" customHeight="1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ht="15.75" customHeight="1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ht="15.75" customHeight="1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ht="15.75" customHeight="1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ht="15.75" customHeight="1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ht="15.75" customHeight="1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ht="15.75" customHeight="1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ht="15.75" customHeight="1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ht="15.75" customHeight="1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ht="15.75" customHeight="1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ht="15.75" customHeight="1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ht="15.75" customHeight="1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ht="15.75" customHeight="1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ht="15.75" customHeight="1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ht="15.75" customHeight="1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ht="15.75" customHeight="1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ht="15.75" customHeight="1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ht="15.75" customHeight="1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ht="15.75" customHeight="1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ht="15.75" customHeight="1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ht="15.75" customHeight="1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ht="15.75" customHeight="1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ht="15.75" customHeight="1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ht="15.75" customHeight="1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ht="15.75" customHeight="1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ht="15.75" customHeight="1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ht="15.75" customHeight="1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ht="15.75" customHeight="1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ht="15.75" customHeight="1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ht="15.75" customHeight="1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ht="15.75" customHeight="1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ht="15.75" customHeight="1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ht="15.75" customHeight="1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ht="15.75" customHeight="1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ht="15.75" customHeight="1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ht="15.75" customHeight="1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ht="15.75" customHeight="1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ht="15.75" customHeight="1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ht="15.75" customHeight="1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ht="15.75" customHeight="1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ht="15.75" customHeight="1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sheetProtection algorithmName="SHA-512" hashValue="KDLTzWUpWNpnKDdbLhszuBgGb0t7kM+GeG3N5nhXLsxOV2k+W9Z8Aot0Fko5qePjEBpKZPokA0n8J/BYh5j56w==" saltValue="KyWbgL3EZeClb0lESUBaPQ==" spinCount="100000" sheet="1" objects="1" scenarios="1"/>
  <mergeCells count="26">
    <mergeCell ref="C58:F58"/>
    <mergeCell ref="G58:H58"/>
    <mergeCell ref="A61:C61"/>
    <mergeCell ref="G40:H40"/>
    <mergeCell ref="G41:H41"/>
    <mergeCell ref="G42:H42"/>
    <mergeCell ref="G45:H45"/>
    <mergeCell ref="A47:H47"/>
    <mergeCell ref="G49:H49"/>
    <mergeCell ref="G50:H50"/>
    <mergeCell ref="G37:H37"/>
    <mergeCell ref="G38:H38"/>
    <mergeCell ref="G39:H39"/>
    <mergeCell ref="G51:H51"/>
    <mergeCell ref="G52:H52"/>
    <mergeCell ref="G21:H21"/>
    <mergeCell ref="G22:H22"/>
    <mergeCell ref="G25:H25"/>
    <mergeCell ref="A27:H27"/>
    <mergeCell ref="C29:F29"/>
    <mergeCell ref="G29:H29"/>
    <mergeCell ref="A9:H9"/>
    <mergeCell ref="G17:H17"/>
    <mergeCell ref="G18:H18"/>
    <mergeCell ref="G19:H19"/>
    <mergeCell ref="G20:H20"/>
  </mergeCells>
  <dataValidations count="10">
    <dataValidation type="list" allowBlank="1" showInputMessage="1" showErrorMessage="1" prompt="Seleccione una provincia del listado." sqref="C56" xr:uid="{00000000-0002-0000-0200-000000000000}">
      <formula1>provincias</formula1>
    </dataValidation>
    <dataValidation type="list" allowBlank="1" showErrorMessage="1" sqref="C16 C36" xr:uid="{00000000-0002-0000-0200-000001000000}">
      <formula1>tipos_de_beneficiarios_habilitados</formula1>
    </dataValidation>
    <dataValidation type="whole" operator="lessThanOrEqual" allowBlank="1" showInputMessage="1" showErrorMessage="1" sqref="C45 C25" xr:uid="{00000000-0002-0000-0200-000002000000}">
      <formula1>100</formula1>
    </dataValidation>
    <dataValidation type="decimal" allowBlank="1" showInputMessage="1" showErrorMessage="1" prompt="Ingrese un número de documento válido." sqref="C14 C34" xr:uid="{00000000-0002-0000-0200-000003000000}">
      <formula1>500000</formula1>
      <formula2>100000000</formula2>
    </dataValidation>
    <dataValidation type="list" allowBlank="1" showErrorMessage="1" sqref="C37 C17" xr:uid="{00000000-0002-0000-0200-000004000000}">
      <formula1>INDIRECT(SUBSTITUTE(SUBSTITUTE(SUBSTITUTE(SUBSTITUTE(C16, "/", "_"), " ", "_"), "(", ""), ")", ""))</formula1>
    </dataValidation>
    <dataValidation type="list" allowBlank="1" showErrorMessage="1" sqref="C13 C33" xr:uid="{00000000-0002-0000-0200-000006000000}">
      <formula1>"DNI,Pasaporte,LE,LC"</formula1>
    </dataValidation>
    <dataValidation type="list" allowBlank="1" showErrorMessage="1" sqref="C38 C18" xr:uid="{00000000-0002-0000-0200-000007000000}">
      <formula1>INDIRECT(IF(D18, "dedicaciones_universitarias", "lista_vacia"))</formula1>
    </dataValidation>
    <dataValidation type="decimal" allowBlank="1" showInputMessage="1" showErrorMessage="1" prompt="Introduzca un código postal válido." sqref="C57" xr:uid="{00000000-0002-0000-0200-000008000000}">
      <formula1>1111</formula1>
      <formula2>9999</formula2>
    </dataValidation>
    <dataValidation type="list" allowBlank="1" showErrorMessage="1" sqref="C39 C19" xr:uid="{00000000-0002-0000-0200-000009000000}">
      <formula1>INDIRECT(IF(D19, "categorias_programa_incentivos", "lista_vacia"))</formula1>
    </dataValidation>
    <dataValidation type="textLength" operator="lessThanOrEqual" allowBlank="1" showInputMessage="1" showErrorMessage="1" error="La cant. de caracteres debe ser menor a 2000" sqref="C29:F29 C58:F58" xr:uid="{A2EA33E9-455B-4D24-849A-7B792BC19AAE}">
      <formula1>2500</formula1>
    </dataValidation>
  </dataValidations>
  <pageMargins left="0.59027777777777801" right="0.59027777777777801" top="0.59027777777777801" bottom="0.59027777777777801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4" workbookViewId="0">
      <selection activeCell="C23" sqref="C23:H23"/>
    </sheetView>
  </sheetViews>
  <sheetFormatPr baseColWidth="10" defaultColWidth="12.5703125" defaultRowHeight="15" customHeight="1"/>
  <cols>
    <col min="1" max="1" width="16.140625" customWidth="1"/>
    <col min="2" max="2" width="14.28515625" hidden="1" customWidth="1"/>
    <col min="3" max="3" width="23" customWidth="1"/>
    <col min="4" max="4" width="13.28515625" hidden="1" customWidth="1"/>
    <col min="5" max="5" width="14.5703125" hidden="1" customWidth="1"/>
    <col min="6" max="10" width="11.42578125" customWidth="1"/>
    <col min="11" max="26" width="8.5703125" customWidth="1"/>
  </cols>
  <sheetData>
    <row r="1" spans="1:26" ht="12.75" customHeight="1">
      <c r="A1" s="15" t="s">
        <v>201</v>
      </c>
      <c r="B1" s="24"/>
      <c r="C1" s="25"/>
      <c r="D1" s="25"/>
      <c r="E1" s="25"/>
      <c r="F1" s="26"/>
      <c r="G1" s="26"/>
      <c r="H1" s="2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" customHeight="1">
      <c r="A2" s="26"/>
      <c r="B2" s="24"/>
      <c r="C2" s="25"/>
      <c r="D2" s="25" t="s">
        <v>18</v>
      </c>
      <c r="E2" s="25" t="s">
        <v>19</v>
      </c>
      <c r="F2" s="27"/>
      <c r="G2" s="27"/>
      <c r="H2" s="2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3" customHeight="1">
      <c r="A3" s="18" t="s">
        <v>8</v>
      </c>
      <c r="B3" s="29" t="s">
        <v>122</v>
      </c>
      <c r="C3" s="37"/>
      <c r="D3" s="30" t="b">
        <f>TRUE()</f>
        <v>1</v>
      </c>
      <c r="E3" s="30" t="b">
        <f>OR(NOT(D3), NOT(ISBLANK(C3)))</f>
        <v>0</v>
      </c>
      <c r="F3" s="31" t="str">
        <f>IF(NOT(ISBLANK(C3)), "✅", texto_completar)</f>
        <v>← completar</v>
      </c>
      <c r="G3" s="26"/>
      <c r="H3" s="2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32"/>
      <c r="B4" s="29"/>
      <c r="C4" s="36"/>
      <c r="D4" s="36"/>
      <c r="E4" s="30"/>
      <c r="F4" s="26"/>
      <c r="G4" s="26"/>
      <c r="H4" s="2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28" t="s">
        <v>202</v>
      </c>
      <c r="B5" s="29" t="s">
        <v>203</v>
      </c>
      <c r="C5" s="37"/>
      <c r="D5" s="30" t="b">
        <f t="shared" ref="D5:D6" si="0">TRUE()</f>
        <v>1</v>
      </c>
      <c r="E5" s="30" t="b">
        <f t="shared" ref="E5:E10" si="1">OR(NOT(D5), NOT(ISBLANK(C5)))</f>
        <v>0</v>
      </c>
      <c r="F5" s="31" t="str">
        <f>IF(NOT(ISBLANK(C5)), "✅", texto_completar)</f>
        <v>← completar</v>
      </c>
      <c r="G5" s="74" t="s">
        <v>60</v>
      </c>
      <c r="H5" s="6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28" t="s">
        <v>205</v>
      </c>
      <c r="B6" s="29" t="s">
        <v>206</v>
      </c>
      <c r="C6" s="37"/>
      <c r="D6" s="30" t="b">
        <f t="shared" si="0"/>
        <v>1</v>
      </c>
      <c r="E6" s="30" t="b">
        <f t="shared" si="1"/>
        <v>0</v>
      </c>
      <c r="F6" s="31" t="str">
        <f>IF(NOT(ISBLANK(C6)), "✅", texto_completar)</f>
        <v>← completar</v>
      </c>
      <c r="G6" s="74" t="s">
        <v>60</v>
      </c>
      <c r="H6" s="61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7.5" customHeight="1">
      <c r="A7" s="28" t="s">
        <v>208</v>
      </c>
      <c r="B7" s="29" t="s">
        <v>209</v>
      </c>
      <c r="C7" s="37"/>
      <c r="D7" s="30" t="b">
        <f>IF(C$6 = texto_linea_centro_propio,TRUE())</f>
        <v>0</v>
      </c>
      <c r="E7" s="30" t="b">
        <f t="shared" si="1"/>
        <v>1</v>
      </c>
      <c r="F7" s="31" t="str">
        <f>IF(E7, "✅", texto_completar)</f>
        <v>✅</v>
      </c>
      <c r="G7" s="73" t="str">
        <f t="shared" ref="G7:G9" si="2">IF(NOT(D7), "Información no requerida para la línea seleccionada.", "Seleccionar de la lista.")</f>
        <v>Información no requerida para la línea seleccionada.</v>
      </c>
      <c r="H7" s="61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51" customFormat="1" ht="51.75">
      <c r="A8" s="28" t="s">
        <v>210</v>
      </c>
      <c r="B8" s="50" t="s">
        <v>211</v>
      </c>
      <c r="C8" s="37"/>
      <c r="D8" s="30" t="b">
        <f>IF(C$6 = texto_linea_priorizada,TRUE())</f>
        <v>0</v>
      </c>
      <c r="E8" s="30" t="b">
        <f t="shared" si="1"/>
        <v>1</v>
      </c>
      <c r="F8" s="34" t="str">
        <f>IF(E8, "✅", texto_completar)</f>
        <v>✅</v>
      </c>
      <c r="G8" s="73" t="str">
        <f t="shared" si="2"/>
        <v>Información no requerida para la línea seleccionada.</v>
      </c>
      <c r="H8" s="82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77.25" customHeight="1">
      <c r="A9" s="28" t="s">
        <v>212</v>
      </c>
      <c r="B9" s="29" t="s">
        <v>213</v>
      </c>
      <c r="C9" s="52"/>
      <c r="D9" s="30" t="b">
        <f>IF(C$6 = texto_linea_priorizada,TRUE())</f>
        <v>0</v>
      </c>
      <c r="E9" s="30" t="b">
        <f t="shared" si="1"/>
        <v>1</v>
      </c>
      <c r="F9" s="31" t="str">
        <f>IF(E9, "✅", texto_completar)</f>
        <v>✅</v>
      </c>
      <c r="G9" s="73" t="str">
        <f t="shared" si="2"/>
        <v>Información no requerida para la línea seleccionada.</v>
      </c>
      <c r="H9" s="61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6.25" customHeight="1">
      <c r="A10" s="28" t="s">
        <v>214</v>
      </c>
      <c r="B10" s="29" t="s">
        <v>215</v>
      </c>
      <c r="C10" s="52"/>
      <c r="D10" s="30" t="b">
        <f>IF(C$6 = texto_linea_abierta,TRUE())</f>
        <v>0</v>
      </c>
      <c r="E10" s="30" t="b">
        <f t="shared" si="1"/>
        <v>1</v>
      </c>
      <c r="F10" s="31" t="str">
        <f>IF(E10, "✅", texto_completar)</f>
        <v>✅</v>
      </c>
      <c r="G10" s="73" t="str">
        <f>IF(NOT(D10), "Información no requerida para la línea seleccionada.", "")</f>
        <v>Información no requerida para la línea seleccionada.</v>
      </c>
      <c r="H10" s="61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27"/>
      <c r="B11" s="24"/>
      <c r="C11" s="25"/>
      <c r="D11" s="25"/>
      <c r="E11" s="25"/>
      <c r="F11" s="26"/>
      <c r="G11" s="26"/>
      <c r="H11" s="2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7.25">
      <c r="A12" s="83" t="s">
        <v>216</v>
      </c>
      <c r="B12" s="61"/>
      <c r="C12" s="61"/>
      <c r="D12" s="61"/>
      <c r="E12" s="61"/>
      <c r="F12" s="61"/>
      <c r="G12" s="61"/>
      <c r="H12" s="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16" t="s">
        <v>217</v>
      </c>
      <c r="B13" s="14"/>
      <c r="C13" s="14"/>
      <c r="D13" s="14"/>
      <c r="E13" s="14"/>
      <c r="F13" s="14"/>
      <c r="G13" s="14"/>
      <c r="H13" s="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14"/>
      <c r="B14" s="14"/>
      <c r="C14" s="14"/>
      <c r="D14" s="14"/>
      <c r="E14" s="14"/>
      <c r="F14" s="14"/>
      <c r="G14" s="14"/>
      <c r="H14" s="1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83" t="s">
        <v>218</v>
      </c>
      <c r="B15" s="61"/>
      <c r="C15" s="61"/>
      <c r="D15" s="61"/>
      <c r="E15" s="61"/>
      <c r="F15" s="61"/>
      <c r="G15" s="61"/>
      <c r="H15" s="1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14"/>
      <c r="B16" s="14"/>
      <c r="C16" s="14"/>
      <c r="D16" s="14"/>
      <c r="E16" s="14"/>
      <c r="F16" s="14"/>
      <c r="G16" s="14"/>
      <c r="H16" s="14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14" t="s">
        <v>114</v>
      </c>
      <c r="B17" s="14"/>
      <c r="C17" s="14"/>
      <c r="D17" s="14"/>
      <c r="E17" s="14"/>
      <c r="F17" s="14"/>
      <c r="G17" s="14"/>
      <c r="H17" s="14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>
      <c r="A18" s="14"/>
      <c r="B18" s="29" t="s">
        <v>219</v>
      </c>
      <c r="C18" s="75"/>
      <c r="D18" s="76"/>
      <c r="E18" s="76"/>
      <c r="F18" s="76"/>
      <c r="G18" s="76"/>
      <c r="H18" s="77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>
      <c r="A19" s="26"/>
      <c r="B19" s="24"/>
      <c r="C19" s="25"/>
      <c r="D19" s="25"/>
      <c r="E19" s="30" t="b">
        <f>NOT(ISBLANK(C18))</f>
        <v>0</v>
      </c>
      <c r="F19" s="26"/>
      <c r="G19" s="26"/>
      <c r="H19" s="26"/>
      <c r="I19" s="6"/>
      <c r="J19" s="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>
      <c r="A20" s="83" t="s">
        <v>220</v>
      </c>
      <c r="B20" s="61"/>
      <c r="C20" s="61"/>
      <c r="D20" s="61"/>
      <c r="E20" s="61"/>
      <c r="F20" s="61"/>
      <c r="G20" s="61"/>
      <c r="H20" s="61"/>
      <c r="I20" s="1"/>
      <c r="J20" s="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>
      <c r="A21" s="14"/>
      <c r="B21" s="14"/>
      <c r="C21" s="14"/>
      <c r="D21" s="14"/>
      <c r="E21" s="14"/>
      <c r="F21" s="14"/>
      <c r="G21" s="14"/>
      <c r="H21" s="14"/>
      <c r="I21" s="1"/>
      <c r="J21" s="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>
      <c r="A22" s="14" t="s">
        <v>221</v>
      </c>
      <c r="B22" s="14"/>
      <c r="C22" s="14"/>
      <c r="D22" s="14"/>
      <c r="E22" s="14"/>
      <c r="F22" s="14"/>
      <c r="G22" s="14"/>
      <c r="H22" s="14"/>
      <c r="I22" s="1"/>
      <c r="J22" s="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>
      <c r="A23" s="14"/>
      <c r="B23" s="29" t="s">
        <v>222</v>
      </c>
      <c r="C23" s="75"/>
      <c r="D23" s="76"/>
      <c r="E23" s="76"/>
      <c r="F23" s="76"/>
      <c r="G23" s="76"/>
      <c r="H23" s="77"/>
      <c r="I23" s="1"/>
      <c r="J23" s="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>
      <c r="A24" s="26"/>
      <c r="B24" s="24"/>
      <c r="C24" s="25"/>
      <c r="D24" s="25"/>
      <c r="E24" s="30" t="b">
        <f>NOT(ISBLANK(C23))</f>
        <v>0</v>
      </c>
      <c r="F24" s="26"/>
      <c r="G24" s="26"/>
      <c r="H24" s="26"/>
      <c r="I24" s="1"/>
      <c r="J24" s="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1.5" customHeight="1">
      <c r="A25" s="84" t="s">
        <v>223</v>
      </c>
      <c r="B25" s="61"/>
      <c r="C25" s="61"/>
      <c r="D25" s="61"/>
      <c r="E25" s="61"/>
      <c r="F25" s="61"/>
      <c r="G25" s="61"/>
      <c r="H25" s="61"/>
      <c r="I25" s="1"/>
      <c r="J25" s="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>
      <c r="A26" s="14"/>
      <c r="B26" s="14"/>
      <c r="C26" s="14"/>
      <c r="D26" s="14"/>
      <c r="E26" s="14"/>
      <c r="F26" s="14"/>
      <c r="G26" s="14"/>
      <c r="H26" s="14"/>
      <c r="I26" s="1"/>
      <c r="J26" s="1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>
      <c r="A27" s="14" t="s">
        <v>114</v>
      </c>
      <c r="B27" s="14"/>
      <c r="C27" s="14"/>
      <c r="D27" s="14"/>
      <c r="E27" s="14"/>
      <c r="F27" s="14"/>
      <c r="G27" s="14"/>
      <c r="H27" s="14"/>
      <c r="I27" s="1"/>
      <c r="J27" s="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>
      <c r="A28" s="14"/>
      <c r="B28" s="29" t="s">
        <v>224</v>
      </c>
      <c r="C28" s="75"/>
      <c r="D28" s="76"/>
      <c r="E28" s="76"/>
      <c r="F28" s="76"/>
      <c r="G28" s="76"/>
      <c r="H28" s="77"/>
      <c r="I28" s="1"/>
      <c r="J28" s="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>
      <c r="A29" s="26"/>
      <c r="B29" s="24"/>
      <c r="C29" s="25"/>
      <c r="D29" s="25"/>
      <c r="E29" s="30" t="b">
        <f>NOT(ISBLANK(C28))</f>
        <v>0</v>
      </c>
      <c r="F29" s="26"/>
      <c r="G29" s="26"/>
      <c r="H29" s="26"/>
      <c r="I29" s="1"/>
      <c r="J29" s="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84" t="s">
        <v>225</v>
      </c>
      <c r="B30" s="61"/>
      <c r="C30" s="61"/>
      <c r="D30" s="61"/>
      <c r="E30" s="61"/>
      <c r="F30" s="61"/>
      <c r="G30" s="61"/>
      <c r="H30" s="61"/>
      <c r="I30" s="1"/>
      <c r="J30" s="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>
      <c r="A31" s="14"/>
      <c r="B31" s="14"/>
      <c r="C31" s="14"/>
      <c r="D31" s="14"/>
      <c r="E31" s="14"/>
      <c r="F31" s="14"/>
      <c r="G31" s="14"/>
      <c r="H31" s="14"/>
      <c r="I31" s="1"/>
      <c r="J31" s="1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>
      <c r="A32" s="14" t="s">
        <v>114</v>
      </c>
      <c r="B32" s="14"/>
      <c r="C32" s="14"/>
      <c r="D32" s="14"/>
      <c r="E32" s="14"/>
      <c r="F32" s="14"/>
      <c r="G32" s="14"/>
      <c r="H32" s="14"/>
      <c r="I32" s="1"/>
      <c r="J32" s="1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>
      <c r="A33" s="14"/>
      <c r="B33" s="29" t="s">
        <v>226</v>
      </c>
      <c r="C33" s="75"/>
      <c r="D33" s="76"/>
      <c r="E33" s="76"/>
      <c r="F33" s="76"/>
      <c r="G33" s="76"/>
      <c r="H33" s="77"/>
      <c r="I33" s="1"/>
      <c r="J33" s="1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>
      <c r="A34" s="26"/>
      <c r="B34" s="24"/>
      <c r="C34" s="25"/>
      <c r="D34" s="25"/>
      <c r="E34" s="30" t="b">
        <f>NOT(ISBLANK(C33))</f>
        <v>0</v>
      </c>
      <c r="F34" s="26"/>
      <c r="G34" s="26"/>
      <c r="H34" s="26"/>
      <c r="I34" s="1"/>
      <c r="J34" s="1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1.5" customHeight="1">
      <c r="A35" s="84" t="s">
        <v>227</v>
      </c>
      <c r="B35" s="61"/>
      <c r="C35" s="61"/>
      <c r="D35" s="61"/>
      <c r="E35" s="61"/>
      <c r="F35" s="61"/>
      <c r="G35" s="61"/>
      <c r="H35" s="61"/>
      <c r="I35" s="1"/>
      <c r="J35" s="1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14"/>
      <c r="B36" s="14"/>
      <c r="C36" s="14"/>
      <c r="D36" s="14"/>
      <c r="E36" s="14"/>
      <c r="F36" s="14"/>
      <c r="G36" s="14"/>
      <c r="H36" s="14"/>
      <c r="I36" s="1"/>
      <c r="J36" s="1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14" t="s">
        <v>114</v>
      </c>
      <c r="B37" s="14"/>
      <c r="C37" s="14"/>
      <c r="D37" s="14"/>
      <c r="E37" s="14"/>
      <c r="F37" s="14"/>
      <c r="G37" s="14"/>
      <c r="H37" s="14"/>
      <c r="I37" s="1"/>
      <c r="J37" s="1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14"/>
      <c r="B38" s="29" t="s">
        <v>228</v>
      </c>
      <c r="C38" s="75"/>
      <c r="D38" s="76"/>
      <c r="E38" s="76"/>
      <c r="F38" s="76"/>
      <c r="G38" s="76"/>
      <c r="H38" s="77"/>
      <c r="I38" s="1"/>
      <c r="J38" s="1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26"/>
      <c r="B39" s="24"/>
      <c r="C39" s="25"/>
      <c r="D39" s="25"/>
      <c r="E39" s="30" t="b">
        <f>NOT(ISBLANK(C38))</f>
        <v>0</v>
      </c>
      <c r="F39" s="26"/>
      <c r="G39" s="26"/>
      <c r="H39" s="26"/>
      <c r="I39" s="1"/>
      <c r="J39" s="1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1.5" customHeight="1">
      <c r="A40" s="84" t="s">
        <v>229</v>
      </c>
      <c r="B40" s="61"/>
      <c r="C40" s="61"/>
      <c r="D40" s="61"/>
      <c r="E40" s="61"/>
      <c r="F40" s="61"/>
      <c r="G40" s="61"/>
      <c r="H40" s="61"/>
      <c r="I40" s="1"/>
      <c r="J40" s="1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14"/>
      <c r="B41" s="14"/>
      <c r="C41" s="25"/>
      <c r="D41" s="25"/>
      <c r="E41" s="25"/>
      <c r="F41" s="26"/>
      <c r="G41" s="26"/>
      <c r="H41" s="2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14" t="s">
        <v>114</v>
      </c>
      <c r="B42" s="14"/>
      <c r="C42" s="25"/>
      <c r="D42" s="25"/>
      <c r="E42" s="25"/>
      <c r="F42" s="26"/>
      <c r="G42" s="26"/>
      <c r="H42" s="2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14"/>
      <c r="B43" s="29" t="s">
        <v>230</v>
      </c>
      <c r="C43" s="75"/>
      <c r="D43" s="76"/>
      <c r="E43" s="76"/>
      <c r="F43" s="76"/>
      <c r="G43" s="76"/>
      <c r="H43" s="77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26"/>
      <c r="B44" s="24"/>
      <c r="C44" s="25"/>
      <c r="D44" s="25"/>
      <c r="E44" s="30" t="b">
        <f>NOT(ISBLANK(C43))</f>
        <v>0</v>
      </c>
      <c r="F44" s="26"/>
      <c r="G44" s="26"/>
      <c r="H44" s="2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84" t="s">
        <v>231</v>
      </c>
      <c r="B45" s="61"/>
      <c r="C45" s="61"/>
      <c r="D45" s="61"/>
      <c r="E45" s="61"/>
      <c r="F45" s="61"/>
      <c r="G45" s="61"/>
      <c r="H45" s="6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26"/>
      <c r="B46" s="24"/>
      <c r="C46" s="25"/>
      <c r="D46" s="25"/>
      <c r="E46" s="25"/>
      <c r="F46" s="26"/>
      <c r="G46" s="26"/>
      <c r="H46" s="2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14" t="s">
        <v>221</v>
      </c>
      <c r="B47" s="14"/>
      <c r="C47" s="14"/>
      <c r="D47" s="14"/>
      <c r="E47" s="14"/>
      <c r="F47" s="14"/>
      <c r="G47" s="14"/>
      <c r="H47" s="14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14"/>
      <c r="B48" s="29" t="s">
        <v>232</v>
      </c>
      <c r="C48" s="75"/>
      <c r="D48" s="76"/>
      <c r="E48" s="76"/>
      <c r="F48" s="76"/>
      <c r="G48" s="76"/>
      <c r="H48" s="77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26"/>
      <c r="B49" s="24"/>
      <c r="C49" s="25"/>
      <c r="D49" s="25"/>
      <c r="E49" s="30" t="b">
        <f>NOT(ISBLANK(C48))</f>
        <v>0</v>
      </c>
      <c r="F49" s="26"/>
      <c r="G49" s="26"/>
      <c r="H49" s="2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23.25" customHeight="1">
      <c r="A50" s="67" t="str">
        <f>IF(NOT(E50), "❌ CUIDADO: hay campos obligatorios sin completar aún.", "")</f>
        <v>❌ CUIDADO: hay campos obligatorios sin completar aún.</v>
      </c>
      <c r="B50" s="61"/>
      <c r="C50" s="61"/>
      <c r="D50" s="25"/>
      <c r="E50" s="30" t="b">
        <f>AND(E3:E10, E44, E39, E34, E29, E24, E19)</f>
        <v>0</v>
      </c>
      <c r="F50" s="26"/>
      <c r="G50" s="26"/>
      <c r="H50" s="2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4"/>
      <c r="C51" s="5"/>
      <c r="D51" s="5"/>
      <c r="E51" s="5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4"/>
      <c r="C52" s="5"/>
      <c r="D52" s="5"/>
      <c r="E52" s="5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4"/>
      <c r="C53" s="5"/>
      <c r="D53" s="5"/>
      <c r="E53" s="5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4"/>
      <c r="C54" s="5"/>
      <c r="D54" s="5"/>
      <c r="E54" s="5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4"/>
      <c r="C55" s="5"/>
      <c r="D55" s="5"/>
      <c r="E55" s="5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4"/>
      <c r="C56" s="5"/>
      <c r="D56" s="5"/>
      <c r="E56" s="5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4"/>
      <c r="C57" s="5"/>
      <c r="D57" s="5"/>
      <c r="E57" s="5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4"/>
      <c r="C58" s="5"/>
      <c r="D58" s="5"/>
      <c r="E58" s="5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4"/>
      <c r="C59" s="5"/>
      <c r="D59" s="5"/>
      <c r="E59" s="5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4"/>
      <c r="C60" s="5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4"/>
      <c r="C61" s="5"/>
      <c r="D61" s="5"/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4"/>
      <c r="C62" s="5"/>
      <c r="D62" s="5"/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4"/>
      <c r="C63" s="5"/>
      <c r="D63" s="5"/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4"/>
      <c r="C64" s="5"/>
      <c r="D64" s="5"/>
      <c r="E64" s="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4"/>
      <c r="C65" s="5"/>
      <c r="D65" s="5"/>
      <c r="E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4"/>
      <c r="C66" s="5"/>
      <c r="D66" s="5"/>
      <c r="E66" s="5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4"/>
      <c r="C67" s="5"/>
      <c r="D67" s="5"/>
      <c r="E67" s="5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4"/>
      <c r="C68" s="5"/>
      <c r="D68" s="5"/>
      <c r="E68" s="5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4"/>
      <c r="C69" s="5"/>
      <c r="D69" s="5"/>
      <c r="E69" s="5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4"/>
      <c r="C70" s="5"/>
      <c r="D70" s="5"/>
      <c r="E70" s="5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4"/>
      <c r="C71" s="5"/>
      <c r="D71" s="5"/>
      <c r="E71" s="5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4"/>
      <c r="C72" s="5"/>
      <c r="D72" s="5"/>
      <c r="E72" s="5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4"/>
      <c r="C73" s="5"/>
      <c r="D73" s="5"/>
      <c r="E73" s="5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4"/>
      <c r="C74" s="5"/>
      <c r="D74" s="5"/>
      <c r="E74" s="5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4"/>
      <c r="C75" s="5"/>
      <c r="D75" s="5"/>
      <c r="E75" s="5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4"/>
      <c r="C76" s="5"/>
      <c r="D76" s="5"/>
      <c r="E76" s="5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4"/>
      <c r="C77" s="5"/>
      <c r="D77" s="5"/>
      <c r="E77" s="5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4"/>
      <c r="C78" s="5"/>
      <c r="D78" s="5"/>
      <c r="E78" s="5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4"/>
      <c r="C79" s="5"/>
      <c r="D79" s="5"/>
      <c r="E79" s="5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4"/>
      <c r="C80" s="5"/>
      <c r="D80" s="5"/>
      <c r="E80" s="5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4"/>
      <c r="C81" s="5"/>
      <c r="D81" s="5"/>
      <c r="E81" s="5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4"/>
      <c r="C82" s="5"/>
      <c r="D82" s="5"/>
      <c r="E82" s="5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4"/>
      <c r="C83" s="5"/>
      <c r="D83" s="5"/>
      <c r="E83" s="5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4"/>
      <c r="C84" s="5"/>
      <c r="D84" s="5"/>
      <c r="E84" s="5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4"/>
      <c r="C85" s="5"/>
      <c r="D85" s="5"/>
      <c r="E85" s="5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4"/>
      <c r="C86" s="5"/>
      <c r="D86" s="5"/>
      <c r="E86" s="5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4"/>
      <c r="C87" s="5"/>
      <c r="D87" s="5"/>
      <c r="E87" s="5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4"/>
      <c r="C88" s="5"/>
      <c r="D88" s="5"/>
      <c r="E88" s="5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4"/>
      <c r="C89" s="5"/>
      <c r="D89" s="5"/>
      <c r="E89" s="5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4"/>
      <c r="C90" s="5"/>
      <c r="D90" s="5"/>
      <c r="E90" s="5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4"/>
      <c r="C91" s="5"/>
      <c r="D91" s="5"/>
      <c r="E91" s="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4"/>
      <c r="C92" s="5"/>
      <c r="D92" s="5"/>
      <c r="E92" s="5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4"/>
      <c r="C93" s="5"/>
      <c r="D93" s="5"/>
      <c r="E93" s="5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4"/>
      <c r="C94" s="5"/>
      <c r="D94" s="5"/>
      <c r="E94" s="5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4"/>
      <c r="C95" s="5"/>
      <c r="D95" s="5"/>
      <c r="E95" s="5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4"/>
      <c r="C96" s="5"/>
      <c r="D96" s="5"/>
      <c r="E96" s="5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4"/>
      <c r="C97" s="5"/>
      <c r="D97" s="5"/>
      <c r="E97" s="5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4"/>
      <c r="C98" s="5"/>
      <c r="D98" s="5"/>
      <c r="E98" s="5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4"/>
      <c r="C99" s="5"/>
      <c r="D99" s="5"/>
      <c r="E99" s="5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4"/>
      <c r="C100" s="5"/>
      <c r="D100" s="5"/>
      <c r="E100" s="5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4"/>
      <c r="C101" s="5"/>
      <c r="D101" s="5"/>
      <c r="E101" s="5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4"/>
      <c r="C102" s="5"/>
      <c r="D102" s="5"/>
      <c r="E102" s="5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4"/>
      <c r="C103" s="5"/>
      <c r="D103" s="5"/>
      <c r="E103" s="5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4"/>
      <c r="C104" s="5"/>
      <c r="D104" s="5"/>
      <c r="E104" s="5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4"/>
      <c r="C105" s="5"/>
      <c r="D105" s="5"/>
      <c r="E105" s="5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4"/>
      <c r="C106" s="5"/>
      <c r="D106" s="5"/>
      <c r="E106" s="5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4"/>
      <c r="C107" s="5"/>
      <c r="D107" s="5"/>
      <c r="E107" s="5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4"/>
      <c r="C108" s="5"/>
      <c r="D108" s="5"/>
      <c r="E108" s="5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4"/>
      <c r="C109" s="5"/>
      <c r="D109" s="5"/>
      <c r="E109" s="5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4"/>
      <c r="C110" s="5"/>
      <c r="D110" s="5"/>
      <c r="E110" s="5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4"/>
      <c r="C111" s="5"/>
      <c r="D111" s="5"/>
      <c r="E111" s="5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4"/>
      <c r="C112" s="5"/>
      <c r="D112" s="5"/>
      <c r="E112" s="5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4"/>
      <c r="C113" s="5"/>
      <c r="D113" s="5"/>
      <c r="E113" s="5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4"/>
      <c r="C114" s="5"/>
      <c r="D114" s="5"/>
      <c r="E114" s="5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4"/>
      <c r="C115" s="5"/>
      <c r="D115" s="5"/>
      <c r="E115" s="5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4"/>
      <c r="C116" s="5"/>
      <c r="D116" s="5"/>
      <c r="E116" s="5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4"/>
      <c r="C117" s="5"/>
      <c r="D117" s="5"/>
      <c r="E117" s="5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4"/>
      <c r="C118" s="5"/>
      <c r="D118" s="5"/>
      <c r="E118" s="5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4"/>
      <c r="C119" s="5"/>
      <c r="D119" s="5"/>
      <c r="E119" s="5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4"/>
      <c r="C120" s="5"/>
      <c r="D120" s="5"/>
      <c r="E120" s="5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4"/>
      <c r="C121" s="5"/>
      <c r="D121" s="5"/>
      <c r="E121" s="5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4"/>
      <c r="C122" s="5"/>
      <c r="D122" s="5"/>
      <c r="E122" s="5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4"/>
      <c r="C123" s="5"/>
      <c r="D123" s="5"/>
      <c r="E123" s="5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4"/>
      <c r="C124" s="5"/>
      <c r="D124" s="5"/>
      <c r="E124" s="5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4"/>
      <c r="C125" s="5"/>
      <c r="D125" s="5"/>
      <c r="E125" s="5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4"/>
      <c r="C126" s="5"/>
      <c r="D126" s="5"/>
      <c r="E126" s="5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4"/>
      <c r="C127" s="5"/>
      <c r="D127" s="5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4"/>
      <c r="C128" s="5"/>
      <c r="D128" s="5"/>
      <c r="E128" s="5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4"/>
      <c r="C129" s="5"/>
      <c r="D129" s="5"/>
      <c r="E129" s="5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4"/>
      <c r="C130" s="5"/>
      <c r="D130" s="5"/>
      <c r="E130" s="5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4"/>
      <c r="C131" s="5"/>
      <c r="D131" s="5"/>
      <c r="E131" s="5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4"/>
      <c r="C132" s="5"/>
      <c r="D132" s="5"/>
      <c r="E132" s="5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4"/>
      <c r="C133" s="5"/>
      <c r="D133" s="5"/>
      <c r="E133" s="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4"/>
      <c r="C134" s="5"/>
      <c r="D134" s="5"/>
      <c r="E134" s="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4"/>
      <c r="C135" s="5"/>
      <c r="D135" s="5"/>
      <c r="E135" s="5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4"/>
      <c r="C136" s="5"/>
      <c r="D136" s="5"/>
      <c r="E136" s="5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4"/>
      <c r="C137" s="5"/>
      <c r="D137" s="5"/>
      <c r="E137" s="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4"/>
      <c r="C138" s="5"/>
      <c r="D138" s="5"/>
      <c r="E138" s="5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4"/>
      <c r="C139" s="5"/>
      <c r="D139" s="5"/>
      <c r="E139" s="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4"/>
      <c r="C140" s="5"/>
      <c r="D140" s="5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4"/>
      <c r="C141" s="5"/>
      <c r="D141" s="5"/>
      <c r="E141" s="5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4"/>
      <c r="C142" s="5"/>
      <c r="D142" s="5"/>
      <c r="E142" s="5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4"/>
      <c r="C143" s="5"/>
      <c r="D143" s="5"/>
      <c r="E143" s="5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4"/>
      <c r="C144" s="5"/>
      <c r="D144" s="5"/>
      <c r="E144" s="5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4"/>
      <c r="C145" s="5"/>
      <c r="D145" s="5"/>
      <c r="E145" s="5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4"/>
      <c r="C146" s="5"/>
      <c r="D146" s="5"/>
      <c r="E146" s="5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4"/>
      <c r="C147" s="5"/>
      <c r="D147" s="5"/>
      <c r="E147" s="5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4"/>
      <c r="C148" s="5"/>
      <c r="D148" s="5"/>
      <c r="E148" s="5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4"/>
      <c r="C149" s="5"/>
      <c r="D149" s="5"/>
      <c r="E149" s="5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4"/>
      <c r="C150" s="5"/>
      <c r="D150" s="5"/>
      <c r="E150" s="5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4"/>
      <c r="C151" s="5"/>
      <c r="D151" s="5"/>
      <c r="E151" s="5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4"/>
      <c r="C152" s="5"/>
      <c r="D152" s="5"/>
      <c r="E152" s="5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4"/>
      <c r="C153" s="5"/>
      <c r="D153" s="5"/>
      <c r="E153" s="5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4"/>
      <c r="C154" s="5"/>
      <c r="D154" s="5"/>
      <c r="E154" s="5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4"/>
      <c r="C155" s="5"/>
      <c r="D155" s="5"/>
      <c r="E155" s="5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4"/>
      <c r="C156" s="5"/>
      <c r="D156" s="5"/>
      <c r="E156" s="5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4"/>
      <c r="C157" s="5"/>
      <c r="D157" s="5"/>
      <c r="E157" s="5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4"/>
      <c r="C158" s="5"/>
      <c r="D158" s="5"/>
      <c r="E158" s="5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4"/>
      <c r="C159" s="5"/>
      <c r="D159" s="5"/>
      <c r="E159" s="5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4"/>
      <c r="C160" s="5"/>
      <c r="D160" s="5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4"/>
      <c r="C161" s="5"/>
      <c r="D161" s="5"/>
      <c r="E161" s="5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4"/>
      <c r="C162" s="5"/>
      <c r="D162" s="5"/>
      <c r="E162" s="5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4"/>
      <c r="C163" s="5"/>
      <c r="D163" s="5"/>
      <c r="E163" s="5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4"/>
      <c r="C164" s="5"/>
      <c r="D164" s="5"/>
      <c r="E164" s="5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4"/>
      <c r="C165" s="5"/>
      <c r="D165" s="5"/>
      <c r="E165" s="5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4"/>
      <c r="C166" s="5"/>
      <c r="D166" s="5"/>
      <c r="E166" s="5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4"/>
      <c r="C167" s="5"/>
      <c r="D167" s="5"/>
      <c r="E167" s="5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4"/>
      <c r="C168" s="5"/>
      <c r="D168" s="5"/>
      <c r="E168" s="5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4"/>
      <c r="C169" s="5"/>
      <c r="D169" s="5"/>
      <c r="E169" s="5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4"/>
      <c r="C170" s="5"/>
      <c r="D170" s="5"/>
      <c r="E170" s="5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4"/>
      <c r="C171" s="5"/>
      <c r="D171" s="5"/>
      <c r="E171" s="5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4"/>
      <c r="C172" s="5"/>
      <c r="D172" s="5"/>
      <c r="E172" s="5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4"/>
      <c r="C173" s="5"/>
      <c r="D173" s="5"/>
      <c r="E173" s="5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4"/>
      <c r="C174" s="5"/>
      <c r="D174" s="5"/>
      <c r="E174" s="5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4"/>
      <c r="C175" s="5"/>
      <c r="D175" s="5"/>
      <c r="E175" s="5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4"/>
      <c r="C176" s="5"/>
      <c r="D176" s="5"/>
      <c r="E176" s="5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4"/>
      <c r="C177" s="5"/>
      <c r="D177" s="5"/>
      <c r="E177" s="5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4"/>
      <c r="C178" s="5"/>
      <c r="D178" s="5"/>
      <c r="E178" s="5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4"/>
      <c r="C179" s="5"/>
      <c r="D179" s="5"/>
      <c r="E179" s="5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4"/>
      <c r="C180" s="5"/>
      <c r="D180" s="5"/>
      <c r="E180" s="5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4"/>
      <c r="C181" s="5"/>
      <c r="D181" s="5"/>
      <c r="E181" s="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4"/>
      <c r="C182" s="5"/>
      <c r="D182" s="5"/>
      <c r="E182" s="5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4"/>
      <c r="C183" s="5"/>
      <c r="D183" s="5"/>
      <c r="E183" s="5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4"/>
      <c r="C184" s="5"/>
      <c r="D184" s="5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4"/>
      <c r="C185" s="5"/>
      <c r="D185" s="5"/>
      <c r="E185" s="5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4"/>
      <c r="C186" s="5"/>
      <c r="D186" s="5"/>
      <c r="E186" s="5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4"/>
      <c r="C187" s="5"/>
      <c r="D187" s="5"/>
      <c r="E187" s="5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4"/>
      <c r="C188" s="5"/>
      <c r="D188" s="5"/>
      <c r="E188" s="5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4"/>
      <c r="C189" s="5"/>
      <c r="D189" s="5"/>
      <c r="E189" s="5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4"/>
      <c r="C190" s="5"/>
      <c r="D190" s="5"/>
      <c r="E190" s="5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4"/>
      <c r="C191" s="5"/>
      <c r="D191" s="5"/>
      <c r="E191" s="5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4"/>
      <c r="C192" s="5"/>
      <c r="D192" s="5"/>
      <c r="E192" s="5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4"/>
      <c r="C193" s="5"/>
      <c r="D193" s="5"/>
      <c r="E193" s="5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4"/>
      <c r="C194" s="5"/>
      <c r="D194" s="5"/>
      <c r="E194" s="5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4"/>
      <c r="C195" s="5"/>
      <c r="D195" s="5"/>
      <c r="E195" s="5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4"/>
      <c r="C196" s="5"/>
      <c r="D196" s="5"/>
      <c r="E196" s="5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4"/>
      <c r="C197" s="5"/>
      <c r="D197" s="5"/>
      <c r="E197" s="5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4"/>
      <c r="C198" s="5"/>
      <c r="D198" s="5"/>
      <c r="E198" s="5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4"/>
      <c r="C199" s="5"/>
      <c r="D199" s="5"/>
      <c r="E199" s="5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4"/>
      <c r="C200" s="5"/>
      <c r="D200" s="5"/>
      <c r="E200" s="5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4"/>
      <c r="C201" s="5"/>
      <c r="D201" s="5"/>
      <c r="E201" s="5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4"/>
      <c r="C202" s="5"/>
      <c r="D202" s="5"/>
      <c r="E202" s="5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4"/>
      <c r="C203" s="5"/>
      <c r="D203" s="5"/>
      <c r="E203" s="5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4"/>
      <c r="C204" s="5"/>
      <c r="D204" s="5"/>
      <c r="E204" s="5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4"/>
      <c r="C205" s="5"/>
      <c r="D205" s="5"/>
      <c r="E205" s="5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4"/>
      <c r="C206" s="5"/>
      <c r="D206" s="5"/>
      <c r="E206" s="5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4"/>
      <c r="C207" s="5"/>
      <c r="D207" s="5"/>
      <c r="E207" s="5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4"/>
      <c r="C208" s="5"/>
      <c r="D208" s="5"/>
      <c r="E208" s="5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4"/>
      <c r="C209" s="5"/>
      <c r="D209" s="5"/>
      <c r="E209" s="5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4"/>
      <c r="C210" s="5"/>
      <c r="D210" s="5"/>
      <c r="E210" s="5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4"/>
      <c r="C211" s="5"/>
      <c r="D211" s="5"/>
      <c r="E211" s="5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4"/>
      <c r="C212" s="5"/>
      <c r="D212" s="5"/>
      <c r="E212" s="5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4"/>
      <c r="C213" s="5"/>
      <c r="D213" s="5"/>
      <c r="E213" s="5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4"/>
      <c r="C214" s="5"/>
      <c r="D214" s="5"/>
      <c r="E214" s="5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4"/>
      <c r="C215" s="5"/>
      <c r="D215" s="5"/>
      <c r="E215" s="5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4"/>
      <c r="C216" s="5"/>
      <c r="D216" s="5"/>
      <c r="E216" s="5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4"/>
      <c r="C217" s="5"/>
      <c r="D217" s="5"/>
      <c r="E217" s="5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4"/>
      <c r="C218" s="5"/>
      <c r="D218" s="5"/>
      <c r="E218" s="5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4"/>
      <c r="C219" s="5"/>
      <c r="D219" s="5"/>
      <c r="E219" s="5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4"/>
      <c r="C220" s="5"/>
      <c r="D220" s="5"/>
      <c r="E220" s="5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>
      <c r="A221" s="6"/>
      <c r="B221" s="4"/>
      <c r="C221" s="5"/>
      <c r="D221" s="5"/>
      <c r="E221" s="5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>
      <c r="A222" s="6"/>
      <c r="B222" s="4"/>
      <c r="C222" s="5"/>
      <c r="D222" s="5"/>
      <c r="E222" s="5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>
      <c r="A223" s="6"/>
      <c r="B223" s="4"/>
      <c r="C223" s="5"/>
      <c r="D223" s="5"/>
      <c r="E223" s="5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>
      <c r="A224" s="6"/>
      <c r="B224" s="4"/>
      <c r="C224" s="5"/>
      <c r="D224" s="5"/>
      <c r="E224" s="5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>
      <c r="A225" s="6"/>
      <c r="B225" s="4"/>
      <c r="C225" s="5"/>
      <c r="D225" s="5"/>
      <c r="E225" s="5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>
      <c r="A226" s="6"/>
      <c r="B226" s="4"/>
      <c r="C226" s="5"/>
      <c r="D226" s="5"/>
      <c r="E226" s="5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>
      <c r="A227" s="6"/>
      <c r="B227" s="4"/>
      <c r="C227" s="5"/>
      <c r="D227" s="5"/>
      <c r="E227" s="5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>
      <c r="A228" s="6"/>
      <c r="B228" s="4"/>
      <c r="C228" s="5"/>
      <c r="D228" s="5"/>
      <c r="E228" s="5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>
      <c r="A229" s="6"/>
      <c r="B229" s="4"/>
      <c r="C229" s="5"/>
      <c r="D229" s="5"/>
      <c r="E229" s="5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>
      <c r="A230" s="6"/>
      <c r="B230" s="4"/>
      <c r="C230" s="5"/>
      <c r="D230" s="5"/>
      <c r="E230" s="5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>
      <c r="A231" s="6"/>
      <c r="B231" s="4"/>
      <c r="C231" s="5"/>
      <c r="D231" s="5"/>
      <c r="E231" s="5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>
      <c r="A232" s="6"/>
      <c r="B232" s="4"/>
      <c r="C232" s="5"/>
      <c r="D232" s="5"/>
      <c r="E232" s="5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>
      <c r="A233" s="6"/>
      <c r="B233" s="4"/>
      <c r="C233" s="5"/>
      <c r="D233" s="5"/>
      <c r="E233" s="5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>
      <c r="A234" s="6"/>
      <c r="B234" s="4"/>
      <c r="C234" s="5"/>
      <c r="D234" s="5"/>
      <c r="E234" s="5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>
      <c r="A235" s="6"/>
      <c r="B235" s="4"/>
      <c r="C235" s="5"/>
      <c r="D235" s="5"/>
      <c r="E235" s="5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>
      <c r="A236" s="6"/>
      <c r="B236" s="4"/>
      <c r="C236" s="5"/>
      <c r="D236" s="5"/>
      <c r="E236" s="5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>
      <c r="A237" s="6"/>
      <c r="B237" s="4"/>
      <c r="C237" s="5"/>
      <c r="D237" s="5"/>
      <c r="E237" s="5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>
      <c r="A238" s="6"/>
      <c r="B238" s="4"/>
      <c r="C238" s="5"/>
      <c r="D238" s="5"/>
      <c r="E238" s="5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>
      <c r="A239" s="6"/>
      <c r="B239" s="4"/>
      <c r="C239" s="5"/>
      <c r="D239" s="5"/>
      <c r="E239" s="5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>
      <c r="A240" s="6"/>
      <c r="B240" s="4"/>
      <c r="C240" s="5"/>
      <c r="D240" s="5"/>
      <c r="E240" s="5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>
      <c r="A241" s="6"/>
      <c r="B241" s="4"/>
      <c r="C241" s="5"/>
      <c r="D241" s="5"/>
      <c r="E241" s="5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>
      <c r="A242" s="6"/>
      <c r="B242" s="4"/>
      <c r="C242" s="5"/>
      <c r="D242" s="5"/>
      <c r="E242" s="5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>
      <c r="A243" s="6"/>
      <c r="B243" s="4"/>
      <c r="C243" s="5"/>
      <c r="D243" s="5"/>
      <c r="E243" s="5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>
      <c r="A244" s="6"/>
      <c r="B244" s="4"/>
      <c r="C244" s="5"/>
      <c r="D244" s="5"/>
      <c r="E244" s="5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>
      <c r="A245" s="6"/>
      <c r="B245" s="4"/>
      <c r="C245" s="5"/>
      <c r="D245" s="5"/>
      <c r="E245" s="5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>
      <c r="A246" s="6"/>
      <c r="B246" s="4"/>
      <c r="C246" s="5"/>
      <c r="D246" s="5"/>
      <c r="E246" s="5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>
      <c r="A247" s="6"/>
      <c r="B247" s="4"/>
      <c r="C247" s="5"/>
      <c r="D247" s="5"/>
      <c r="E247" s="5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>
      <c r="A248" s="6"/>
      <c r="B248" s="4"/>
      <c r="C248" s="5"/>
      <c r="D248" s="5"/>
      <c r="E248" s="5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>
      <c r="A249" s="6"/>
      <c r="B249" s="4"/>
      <c r="C249" s="5"/>
      <c r="D249" s="5"/>
      <c r="E249" s="5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>
      <c r="A250" s="6"/>
      <c r="B250" s="4"/>
      <c r="C250" s="5"/>
      <c r="D250" s="5"/>
      <c r="E250" s="5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1yjAUAAu2Sao3QyG5E5256jDZMdmVJ4HtBjcXEi6tfLiy4EA2HPEOdJiTYpchS0sGWwJ/zKaWBVDBPhAJOoTSA==" saltValue="RCobyEWPX3DdXCwujdEfiA==" spinCount="100000" sheet="1" objects="1" scenarios="1"/>
  <mergeCells count="22">
    <mergeCell ref="A40:H40"/>
    <mergeCell ref="C43:H43"/>
    <mergeCell ref="A45:H45"/>
    <mergeCell ref="C48:H48"/>
    <mergeCell ref="A50:C50"/>
    <mergeCell ref="G10:H10"/>
    <mergeCell ref="A12:G12"/>
    <mergeCell ref="C33:H33"/>
    <mergeCell ref="A35:H35"/>
    <mergeCell ref="C38:H38"/>
    <mergeCell ref="A15:G15"/>
    <mergeCell ref="C18:H18"/>
    <mergeCell ref="A20:H20"/>
    <mergeCell ref="C23:H23"/>
    <mergeCell ref="A25:H25"/>
    <mergeCell ref="C28:H28"/>
    <mergeCell ref="A30:H30"/>
    <mergeCell ref="G5:H5"/>
    <mergeCell ref="G6:H6"/>
    <mergeCell ref="G7:H7"/>
    <mergeCell ref="G8:H8"/>
    <mergeCell ref="G9:H9"/>
  </mergeCells>
  <dataValidations count="10">
    <dataValidation type="list" allowBlank="1" showErrorMessage="1" sqref="C7" xr:uid="{00000000-0002-0000-0300-000000000000}">
      <formula1>INDIRECT(IF(D7, "centros_propios_cic", "lista_vacia"))</formula1>
    </dataValidation>
    <dataValidation type="list" showErrorMessage="1" sqref="C5" xr:uid="{00000000-0002-0000-0300-000001000000}">
      <formula1>comisiones_asesoras</formula1>
    </dataValidation>
    <dataValidation type="list" allowBlank="1" showErrorMessage="1" sqref="C6" xr:uid="{00000000-0002-0000-0300-000002000000}">
      <formula1>lineas_tematicas</formula1>
    </dataValidation>
    <dataValidation type="list" allowBlank="1" showErrorMessage="1" sqref="C9" xr:uid="{00000000-0002-0000-0300-000003000000}">
      <formula1>INDIRECT(VLOOKUP(C8, TablaLineas, 2, FALSE))</formula1>
    </dataValidation>
    <dataValidation type="list" allowBlank="1" showErrorMessage="1" sqref="C8" xr:uid="{00000000-0002-0000-0300-000006000000}">
      <formula1>IF(D8, lineas_priorizadas, "")</formula1>
    </dataValidation>
    <dataValidation type="textLength" operator="lessThanOrEqual" allowBlank="1" showInputMessage="1" showErrorMessage="1" error="Ha superado el límite de 2000 caracteres." prompt="No pueden superarse los 2000 caracteres." sqref="C18:H18" xr:uid="{F3D1D02B-61A3-4B6B-9B89-B840F79F1E3A}">
      <formula1>2500</formula1>
    </dataValidation>
    <dataValidation type="textLength" operator="lessThanOrEqual" allowBlank="1" showInputMessage="1" showErrorMessage="1" error="Ha superado el límite de 2000 caracteres." sqref="C28:H28" xr:uid="{F915E894-4781-425A-9BFA-DE7AE6AA5BEB}">
      <formula1>2500</formula1>
    </dataValidation>
    <dataValidation type="textLength" operator="lessThanOrEqual" allowBlank="1" showInputMessage="1" showErrorMessage="1" prompt="No pueden superarse los 2000 caracteres." sqref="C33:H33 C38:H38 C43:H43" xr:uid="{3D08F895-7006-41B3-94C0-80F2301D6ACE}">
      <formula1>2500</formula1>
    </dataValidation>
    <dataValidation type="textLength" operator="lessThanOrEqual" allowBlank="1" showInputMessage="1" showErrorMessage="1" prompt="No pueden superarse los 6000 caracteres." sqref="C48:H48" xr:uid="{0D728F74-8659-474C-8CB8-CFC6438860CE}">
      <formula1>7500</formula1>
    </dataValidation>
    <dataValidation type="textLength" operator="lessThanOrEqual" allowBlank="1" showInputMessage="1" showErrorMessage="1" error="Ha superado el límite de 6000 caracteres." sqref="C23:H23" xr:uid="{7CAE1643-9B62-4F6E-810B-1A1E795690A6}">
      <formula1>7500</formula1>
    </dataValidation>
  </dataValidations>
  <pageMargins left="0.59027777777777801" right="0.59027777777777801" top="0.59027777777777801" bottom="0.5902777777777780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A7" sqref="A7:C7"/>
    </sheetView>
  </sheetViews>
  <sheetFormatPr baseColWidth="10" defaultColWidth="12.5703125" defaultRowHeight="15" customHeight="1"/>
  <cols>
    <col min="1" max="1" width="16.140625" customWidth="1"/>
    <col min="2" max="3" width="14.28515625" customWidth="1"/>
    <col min="4" max="4" width="2.140625" customWidth="1"/>
    <col min="5" max="5" width="13.28515625" hidden="1" customWidth="1"/>
    <col min="6" max="6" width="14.5703125" hidden="1" customWidth="1"/>
    <col min="7" max="12" width="2.42578125" customWidth="1"/>
    <col min="13" max="13" width="2.5703125" customWidth="1"/>
    <col min="14" max="14" width="2.42578125" customWidth="1"/>
    <col min="15" max="15" width="3.28515625" customWidth="1"/>
    <col min="16" max="16" width="2.85546875" customWidth="1"/>
    <col min="17" max="17" width="3" customWidth="1"/>
    <col min="18" max="19" width="11.42578125" customWidth="1"/>
    <col min="20" max="26" width="8.5703125" customWidth="1"/>
  </cols>
  <sheetData>
    <row r="1" spans="1:26" ht="15.75" customHeight="1">
      <c r="A1" s="84" t="s">
        <v>233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"/>
      <c r="U1" s="6"/>
      <c r="V1" s="6"/>
      <c r="W1" s="6"/>
      <c r="X1" s="6"/>
      <c r="Y1" s="6"/>
      <c r="Z1" s="6"/>
    </row>
    <row r="2" spans="1:26" ht="12.75" customHeight="1">
      <c r="A2" s="26"/>
      <c r="B2" s="26"/>
      <c r="C2" s="24"/>
      <c r="D2" s="25"/>
      <c r="E2" s="25"/>
      <c r="F2" s="25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6"/>
      <c r="U2" s="6"/>
      <c r="V2" s="6"/>
      <c r="W2" s="6"/>
      <c r="X2" s="6"/>
      <c r="Y2" s="6"/>
      <c r="Z2" s="6"/>
    </row>
    <row r="3" spans="1:26" ht="12.75" customHeight="1">
      <c r="A3" s="26" t="s">
        <v>234</v>
      </c>
      <c r="B3" s="26"/>
      <c r="C3" s="24"/>
      <c r="D3" s="25"/>
      <c r="E3" s="25"/>
      <c r="F3" s="25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6"/>
      <c r="U3" s="6"/>
      <c r="V3" s="6"/>
      <c r="W3" s="6"/>
      <c r="X3" s="6"/>
      <c r="Y3" s="6"/>
      <c r="Z3" s="6"/>
    </row>
    <row r="4" spans="1:26" ht="12.75" customHeight="1">
      <c r="A4" s="26"/>
      <c r="B4" s="26"/>
      <c r="C4" s="24"/>
      <c r="D4" s="25"/>
      <c r="E4" s="25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6"/>
      <c r="U4" s="6"/>
      <c r="V4" s="6"/>
      <c r="W4" s="6"/>
      <c r="X4" s="6"/>
      <c r="Y4" s="6"/>
      <c r="Z4" s="6"/>
    </row>
    <row r="5" spans="1:26" ht="13.5" customHeight="1">
      <c r="A5" s="85" t="s">
        <v>235</v>
      </c>
      <c r="B5" s="63"/>
      <c r="C5" s="86"/>
      <c r="D5" s="90" t="s">
        <v>236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26"/>
      <c r="S5" s="26"/>
      <c r="T5" s="6"/>
      <c r="U5" s="6"/>
      <c r="V5" s="6"/>
      <c r="W5" s="6"/>
      <c r="X5" s="6"/>
      <c r="Y5" s="6"/>
      <c r="Z5" s="6"/>
    </row>
    <row r="6" spans="1:26" ht="12.75" customHeight="1">
      <c r="A6" s="87"/>
      <c r="B6" s="88"/>
      <c r="C6" s="89"/>
      <c r="D6" s="53">
        <v>1</v>
      </c>
      <c r="E6" s="53"/>
      <c r="F6" s="53"/>
      <c r="G6" s="54">
        <v>2</v>
      </c>
      <c r="H6" s="54">
        <v>3</v>
      </c>
      <c r="I6" s="54">
        <v>4</v>
      </c>
      <c r="J6" s="54">
        <v>5</v>
      </c>
      <c r="K6" s="54">
        <v>6</v>
      </c>
      <c r="L6" s="54">
        <v>7</v>
      </c>
      <c r="M6" s="54">
        <v>8</v>
      </c>
      <c r="N6" s="54">
        <v>9</v>
      </c>
      <c r="O6" s="54">
        <v>10</v>
      </c>
      <c r="P6" s="54">
        <v>11</v>
      </c>
      <c r="Q6" s="54">
        <v>12</v>
      </c>
      <c r="R6" s="26"/>
      <c r="S6" s="26"/>
      <c r="T6" s="6"/>
      <c r="U6" s="6"/>
      <c r="V6" s="6"/>
      <c r="W6" s="6"/>
      <c r="X6" s="6"/>
      <c r="Y6" s="6"/>
      <c r="Z6" s="6"/>
    </row>
    <row r="7" spans="1:26" ht="24.95" customHeight="1">
      <c r="A7" s="93" t="s">
        <v>237</v>
      </c>
      <c r="B7" s="94"/>
      <c r="C7" s="95"/>
      <c r="D7" s="55" t="s">
        <v>238</v>
      </c>
      <c r="E7" s="55"/>
      <c r="F7" s="55"/>
      <c r="G7" s="55" t="s">
        <v>238</v>
      </c>
      <c r="H7" s="55"/>
      <c r="I7" s="55"/>
      <c r="J7" s="55"/>
      <c r="K7" s="55"/>
      <c r="L7" s="55"/>
      <c r="M7" s="55"/>
      <c r="N7" s="55"/>
      <c r="O7" s="55"/>
      <c r="P7" s="55"/>
      <c r="Q7" s="55"/>
      <c r="R7" s="26"/>
      <c r="S7" s="26"/>
      <c r="T7" s="6"/>
      <c r="U7" s="6"/>
      <c r="V7" s="6"/>
      <c r="W7" s="6"/>
      <c r="X7" s="6"/>
      <c r="Y7" s="6"/>
      <c r="Z7" s="6"/>
    </row>
    <row r="8" spans="1:26" ht="24.95" customHeight="1">
      <c r="A8" s="93" t="s">
        <v>239</v>
      </c>
      <c r="B8" s="94"/>
      <c r="C8" s="95"/>
      <c r="D8" s="55"/>
      <c r="E8" s="55"/>
      <c r="F8" s="55"/>
      <c r="G8" s="55" t="s">
        <v>238</v>
      </c>
      <c r="H8" s="55" t="s">
        <v>238</v>
      </c>
      <c r="I8" s="55" t="s">
        <v>238</v>
      </c>
      <c r="J8" s="55"/>
      <c r="K8" s="55"/>
      <c r="L8" s="55"/>
      <c r="M8" s="55"/>
      <c r="N8" s="55"/>
      <c r="O8" s="55"/>
      <c r="P8" s="55"/>
      <c r="Q8" s="55"/>
      <c r="R8" s="26"/>
      <c r="S8" s="26"/>
      <c r="T8" s="6"/>
      <c r="U8" s="6"/>
      <c r="V8" s="6"/>
      <c r="W8" s="6"/>
      <c r="X8" s="6"/>
      <c r="Y8" s="6"/>
      <c r="Z8" s="6"/>
    </row>
    <row r="9" spans="1:26" ht="24.95" customHeight="1">
      <c r="A9" s="93"/>
      <c r="B9" s="94"/>
      <c r="C9" s="9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26"/>
      <c r="S9" s="26"/>
      <c r="T9" s="6"/>
      <c r="U9" s="6"/>
      <c r="V9" s="6"/>
      <c r="W9" s="6"/>
      <c r="X9" s="6"/>
      <c r="Y9" s="6"/>
      <c r="Z9" s="6"/>
    </row>
    <row r="10" spans="1:26" ht="24.95" customHeight="1">
      <c r="A10" s="93"/>
      <c r="B10" s="94"/>
      <c r="C10" s="9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26"/>
      <c r="S10" s="26"/>
      <c r="T10" s="6"/>
      <c r="U10" s="6"/>
      <c r="V10" s="6"/>
      <c r="W10" s="6"/>
      <c r="X10" s="6"/>
      <c r="Y10" s="6"/>
      <c r="Z10" s="6"/>
    </row>
    <row r="11" spans="1:26" ht="24.95" customHeight="1">
      <c r="A11" s="93"/>
      <c r="B11" s="94"/>
      <c r="C11" s="9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26"/>
      <c r="S11" s="26"/>
      <c r="T11" s="6"/>
      <c r="U11" s="6"/>
      <c r="V11" s="6"/>
      <c r="W11" s="6"/>
      <c r="X11" s="6"/>
      <c r="Y11" s="6"/>
      <c r="Z11" s="6"/>
    </row>
    <row r="12" spans="1:26" ht="24.95" customHeight="1">
      <c r="A12" s="93"/>
      <c r="B12" s="94"/>
      <c r="C12" s="9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26"/>
      <c r="S12" s="26"/>
      <c r="T12" s="6"/>
      <c r="U12" s="6"/>
      <c r="V12" s="6"/>
      <c r="W12" s="6"/>
      <c r="X12" s="6"/>
      <c r="Y12" s="6"/>
      <c r="Z12" s="6"/>
    </row>
    <row r="13" spans="1:26" ht="24.95" customHeight="1">
      <c r="A13" s="93"/>
      <c r="B13" s="94"/>
      <c r="C13" s="9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26"/>
      <c r="S13" s="26"/>
      <c r="T13" s="6"/>
      <c r="U13" s="6"/>
      <c r="V13" s="6"/>
      <c r="W13" s="6"/>
      <c r="X13" s="6"/>
      <c r="Y13" s="6"/>
      <c r="Z13" s="6"/>
    </row>
    <row r="14" spans="1:26" ht="24.95" customHeight="1">
      <c r="A14" s="93"/>
      <c r="B14" s="94"/>
      <c r="C14" s="9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26"/>
      <c r="S14" s="26"/>
      <c r="T14" s="6"/>
      <c r="U14" s="6"/>
      <c r="V14" s="6"/>
      <c r="W14" s="6"/>
      <c r="X14" s="6"/>
      <c r="Y14" s="6"/>
      <c r="Z14" s="6"/>
    </row>
    <row r="15" spans="1:26" ht="24.95" customHeight="1">
      <c r="A15" s="93"/>
      <c r="B15" s="94"/>
      <c r="C15" s="9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26"/>
      <c r="S15" s="26"/>
      <c r="T15" s="6"/>
      <c r="U15" s="6"/>
      <c r="V15" s="6"/>
      <c r="W15" s="6"/>
      <c r="X15" s="6"/>
      <c r="Y15" s="6"/>
      <c r="Z15" s="6"/>
    </row>
    <row r="16" spans="1:26" ht="24.95" customHeight="1">
      <c r="A16" s="93"/>
      <c r="B16" s="94"/>
      <c r="C16" s="9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26"/>
      <c r="S16" s="26"/>
      <c r="T16" s="6"/>
      <c r="U16" s="6"/>
      <c r="V16" s="6"/>
      <c r="W16" s="6"/>
      <c r="X16" s="6"/>
      <c r="Y16" s="6"/>
      <c r="Z16" s="6"/>
    </row>
    <row r="17" spans="1:26" ht="24.95" customHeight="1">
      <c r="A17" s="93"/>
      <c r="B17" s="94"/>
      <c r="C17" s="9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26"/>
      <c r="S17" s="26"/>
      <c r="T17" s="6"/>
      <c r="U17" s="6"/>
      <c r="V17" s="6"/>
      <c r="W17" s="6"/>
      <c r="X17" s="6"/>
      <c r="Y17" s="6"/>
      <c r="Z17" s="6"/>
    </row>
    <row r="18" spans="1:26" ht="24.95" customHeight="1">
      <c r="A18" s="93"/>
      <c r="B18" s="94"/>
      <c r="C18" s="9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26"/>
      <c r="S18" s="26"/>
      <c r="T18" s="6"/>
      <c r="U18" s="6"/>
      <c r="V18" s="6"/>
      <c r="W18" s="6"/>
      <c r="X18" s="6"/>
      <c r="Y18" s="6"/>
      <c r="Z18" s="6"/>
    </row>
    <row r="19" spans="1:26" ht="24.95" customHeight="1">
      <c r="A19" s="93"/>
      <c r="B19" s="94"/>
      <c r="C19" s="9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26"/>
      <c r="S19" s="26"/>
      <c r="T19" s="6"/>
      <c r="U19" s="6"/>
      <c r="V19" s="6"/>
      <c r="W19" s="6"/>
      <c r="X19" s="6"/>
      <c r="Y19" s="6"/>
      <c r="Z19" s="6"/>
    </row>
    <row r="20" spans="1:26" ht="12.75" customHeight="1">
      <c r="A20" s="26"/>
      <c r="B20" s="26"/>
      <c r="C20" s="24"/>
      <c r="D20" s="25"/>
      <c r="E20" s="25"/>
      <c r="F20" s="25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6"/>
      <c r="U20" s="6"/>
      <c r="V20" s="6"/>
      <c r="W20" s="6"/>
      <c r="X20" s="6"/>
      <c r="Y20" s="6"/>
      <c r="Z20" s="6"/>
    </row>
    <row r="21" spans="1:26" ht="12.75" customHeight="1">
      <c r="A21" s="26"/>
      <c r="B21" s="26"/>
      <c r="C21" s="24"/>
      <c r="D21" s="25"/>
      <c r="E21" s="25"/>
      <c r="F21" s="25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6"/>
      <c r="U21" s="6"/>
      <c r="V21" s="6"/>
      <c r="W21" s="6"/>
      <c r="X21" s="6"/>
      <c r="Y21" s="6"/>
      <c r="Z21" s="6"/>
    </row>
    <row r="22" spans="1:26" ht="12.75" customHeight="1">
      <c r="A22" s="6"/>
      <c r="B22" s="6"/>
      <c r="C22" s="4"/>
      <c r="D22" s="5"/>
      <c r="E22" s="5"/>
      <c r="F22" s="5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>
      <c r="A23" s="6"/>
      <c r="B23" s="6"/>
      <c r="C23" s="4"/>
      <c r="D23" s="5"/>
      <c r="E23" s="5"/>
      <c r="F23" s="5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>
      <c r="A24" s="6"/>
      <c r="B24" s="6"/>
      <c r="C24" s="4"/>
      <c r="D24" s="5"/>
      <c r="E24" s="5"/>
      <c r="F24" s="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>
      <c r="A25" s="6"/>
      <c r="B25" s="6"/>
      <c r="C25" s="4"/>
      <c r="D25" s="5"/>
      <c r="E25" s="5"/>
      <c r="F25" s="5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>
      <c r="A26" s="6"/>
      <c r="B26" s="6"/>
      <c r="C26" s="4"/>
      <c r="D26" s="5"/>
      <c r="E26" s="5"/>
      <c r="F26" s="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>
      <c r="A27" s="6"/>
      <c r="B27" s="6"/>
      <c r="C27" s="4"/>
      <c r="D27" s="5"/>
      <c r="E27" s="5"/>
      <c r="F27" s="5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>
      <c r="A28" s="6"/>
      <c r="B28" s="6"/>
      <c r="C28" s="4"/>
      <c r="D28" s="5"/>
      <c r="E28" s="5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>
      <c r="A29" s="6"/>
      <c r="B29" s="6"/>
      <c r="C29" s="4"/>
      <c r="D29" s="5"/>
      <c r="E29" s="5"/>
      <c r="F29" s="5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>
      <c r="A30" s="6"/>
      <c r="B30" s="6"/>
      <c r="C30" s="4"/>
      <c r="D30" s="5"/>
      <c r="E30" s="5"/>
      <c r="F30" s="5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>
      <c r="A31" s="6"/>
      <c r="B31" s="6"/>
      <c r="C31" s="4"/>
      <c r="D31" s="5"/>
      <c r="E31" s="5"/>
      <c r="F31" s="5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>
      <c r="A32" s="6"/>
      <c r="B32" s="6"/>
      <c r="C32" s="4"/>
      <c r="D32" s="5"/>
      <c r="E32" s="5"/>
      <c r="F32" s="5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>
      <c r="A33" s="6"/>
      <c r="B33" s="6"/>
      <c r="C33" s="4"/>
      <c r="D33" s="5"/>
      <c r="E33" s="5"/>
      <c r="F33" s="5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>
      <c r="A34" s="6"/>
      <c r="B34" s="6"/>
      <c r="C34" s="4"/>
      <c r="D34" s="5"/>
      <c r="E34" s="5"/>
      <c r="F34" s="5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>
      <c r="A35" s="6"/>
      <c r="B35" s="6"/>
      <c r="C35" s="4"/>
      <c r="D35" s="5"/>
      <c r="E35" s="5"/>
      <c r="F35" s="5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>
      <c r="A36" s="6"/>
      <c r="B36" s="6"/>
      <c r="C36" s="4"/>
      <c r="D36" s="5"/>
      <c r="E36" s="5"/>
      <c r="F36" s="5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>
      <c r="A37" s="6"/>
      <c r="B37" s="6"/>
      <c r="C37" s="4"/>
      <c r="D37" s="5"/>
      <c r="E37" s="5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>
      <c r="A38" s="6"/>
      <c r="B38" s="6"/>
      <c r="C38" s="4"/>
      <c r="D38" s="5"/>
      <c r="E38" s="5"/>
      <c r="F38" s="5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>
      <c r="A39" s="6"/>
      <c r="B39" s="6"/>
      <c r="C39" s="4"/>
      <c r="D39" s="5"/>
      <c r="E39" s="5"/>
      <c r="F39" s="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>
      <c r="A40" s="6"/>
      <c r="B40" s="6"/>
      <c r="C40" s="4"/>
      <c r="D40" s="5"/>
      <c r="E40" s="5"/>
      <c r="F40" s="5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>
      <c r="A41" s="6"/>
      <c r="B41" s="6"/>
      <c r="C41" s="4"/>
      <c r="D41" s="5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>
      <c r="A42" s="6"/>
      <c r="B42" s="6"/>
      <c r="C42" s="4"/>
      <c r="D42" s="5"/>
      <c r="E42" s="5"/>
      <c r="F42" s="5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>
      <c r="A43" s="6"/>
      <c r="B43" s="6"/>
      <c r="C43" s="4"/>
      <c r="D43" s="5"/>
      <c r="E43" s="5"/>
      <c r="F43" s="5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>
      <c r="A44" s="6"/>
      <c r="B44" s="6"/>
      <c r="C44" s="4"/>
      <c r="D44" s="5"/>
      <c r="E44" s="5"/>
      <c r="F44" s="5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>
      <c r="A45" s="6"/>
      <c r="B45" s="6"/>
      <c r="C45" s="4"/>
      <c r="D45" s="5"/>
      <c r="E45" s="5"/>
      <c r="F45" s="5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>
      <c r="A46" s="6"/>
      <c r="B46" s="6"/>
      <c r="C46" s="4"/>
      <c r="D46" s="5"/>
      <c r="E46" s="5"/>
      <c r="F46" s="5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>
      <c r="A47" s="6"/>
      <c r="B47" s="6"/>
      <c r="C47" s="4"/>
      <c r="D47" s="5"/>
      <c r="E47" s="5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>
      <c r="A48" s="6"/>
      <c r="B48" s="6"/>
      <c r="C48" s="4"/>
      <c r="D48" s="5"/>
      <c r="E48" s="5"/>
      <c r="F48" s="5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>
      <c r="A49" s="6"/>
      <c r="B49" s="6"/>
      <c r="C49" s="4"/>
      <c r="D49" s="5"/>
      <c r="E49" s="5"/>
      <c r="F49" s="5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>
      <c r="A50" s="6"/>
      <c r="B50" s="6"/>
      <c r="C50" s="4"/>
      <c r="D50" s="5"/>
      <c r="E50" s="5"/>
      <c r="F50" s="5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>
      <c r="A51" s="6"/>
      <c r="B51" s="6"/>
      <c r="C51" s="4"/>
      <c r="D51" s="5"/>
      <c r="E51" s="5"/>
      <c r="F51" s="5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>
      <c r="A52" s="6"/>
      <c r="B52" s="6"/>
      <c r="C52" s="4"/>
      <c r="D52" s="5"/>
      <c r="E52" s="5"/>
      <c r="F52" s="5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>
      <c r="A53" s="6"/>
      <c r="B53" s="6"/>
      <c r="C53" s="4"/>
      <c r="D53" s="5"/>
      <c r="E53" s="5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>
      <c r="A54" s="6"/>
      <c r="B54" s="6"/>
      <c r="C54" s="4"/>
      <c r="D54" s="5"/>
      <c r="E54" s="5"/>
      <c r="F54" s="5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>
      <c r="A55" s="6"/>
      <c r="B55" s="6"/>
      <c r="C55" s="4"/>
      <c r="D55" s="5"/>
      <c r="E55" s="5"/>
      <c r="F55" s="5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>
      <c r="A56" s="6"/>
      <c r="B56" s="6"/>
      <c r="C56" s="4"/>
      <c r="D56" s="5"/>
      <c r="E56" s="5"/>
      <c r="F56" s="5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>
      <c r="A57" s="6"/>
      <c r="B57" s="6"/>
      <c r="C57" s="4"/>
      <c r="D57" s="5"/>
      <c r="E57" s="5"/>
      <c r="F57" s="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>
      <c r="A58" s="6"/>
      <c r="B58" s="6"/>
      <c r="C58" s="4"/>
      <c r="D58" s="5"/>
      <c r="E58" s="5"/>
      <c r="F58" s="5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>
      <c r="A59" s="6"/>
      <c r="B59" s="6"/>
      <c r="C59" s="4"/>
      <c r="D59" s="5"/>
      <c r="E59" s="5"/>
      <c r="F59" s="5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>
      <c r="A60" s="6"/>
      <c r="B60" s="6"/>
      <c r="C60" s="4"/>
      <c r="D60" s="5"/>
      <c r="E60" s="5"/>
      <c r="F60" s="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>
      <c r="A61" s="6"/>
      <c r="B61" s="6"/>
      <c r="C61" s="4"/>
      <c r="D61" s="5"/>
      <c r="E61" s="5"/>
      <c r="F61" s="5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>
      <c r="A62" s="6"/>
      <c r="B62" s="6"/>
      <c r="C62" s="4"/>
      <c r="D62" s="5"/>
      <c r="E62" s="5"/>
      <c r="F62" s="5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>
      <c r="A63" s="6"/>
      <c r="B63" s="6"/>
      <c r="C63" s="4"/>
      <c r="D63" s="5"/>
      <c r="E63" s="5"/>
      <c r="F63" s="5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>
      <c r="A64" s="6"/>
      <c r="B64" s="6"/>
      <c r="C64" s="4"/>
      <c r="D64" s="5"/>
      <c r="E64" s="5"/>
      <c r="F64" s="5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>
      <c r="A65" s="6"/>
      <c r="B65" s="6"/>
      <c r="C65" s="4"/>
      <c r="D65" s="5"/>
      <c r="E65" s="5"/>
      <c r="F65" s="5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>
      <c r="A66" s="6"/>
      <c r="B66" s="6"/>
      <c r="C66" s="4"/>
      <c r="D66" s="5"/>
      <c r="E66" s="5"/>
      <c r="F66" s="5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>
      <c r="A67" s="6"/>
      <c r="B67" s="6"/>
      <c r="C67" s="4"/>
      <c r="D67" s="5"/>
      <c r="E67" s="5"/>
      <c r="F67" s="5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>
      <c r="A68" s="6"/>
      <c r="B68" s="6"/>
      <c r="C68" s="4"/>
      <c r="D68" s="5"/>
      <c r="E68" s="5"/>
      <c r="F68" s="5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>
      <c r="A69" s="6"/>
      <c r="B69" s="6"/>
      <c r="C69" s="4"/>
      <c r="D69" s="5"/>
      <c r="E69" s="5"/>
      <c r="F69" s="5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>
      <c r="A70" s="6"/>
      <c r="B70" s="6"/>
      <c r="C70" s="4"/>
      <c r="D70" s="5"/>
      <c r="E70" s="5"/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>
      <c r="A71" s="6"/>
      <c r="B71" s="6"/>
      <c r="C71" s="4"/>
      <c r="D71" s="5"/>
      <c r="E71" s="5"/>
      <c r="F71" s="5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>
      <c r="A72" s="6"/>
      <c r="B72" s="6"/>
      <c r="C72" s="4"/>
      <c r="D72" s="5"/>
      <c r="E72" s="5"/>
      <c r="F72" s="5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>
      <c r="A73" s="6"/>
      <c r="B73" s="6"/>
      <c r="C73" s="4"/>
      <c r="D73" s="5"/>
      <c r="E73" s="5"/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>
      <c r="A74" s="6"/>
      <c r="B74" s="6"/>
      <c r="C74" s="4"/>
      <c r="D74" s="5"/>
      <c r="E74" s="5"/>
      <c r="F74" s="5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>
      <c r="A75" s="6"/>
      <c r="B75" s="6"/>
      <c r="C75" s="4"/>
      <c r="D75" s="5"/>
      <c r="E75" s="5"/>
      <c r="F75" s="5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>
      <c r="A76" s="6"/>
      <c r="B76" s="6"/>
      <c r="C76" s="4"/>
      <c r="D76" s="5"/>
      <c r="E76" s="5"/>
      <c r="F76" s="5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>
      <c r="A77" s="6"/>
      <c r="B77" s="6"/>
      <c r="C77" s="4"/>
      <c r="D77" s="5"/>
      <c r="E77" s="5"/>
      <c r="F77" s="5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>
      <c r="A78" s="6"/>
      <c r="B78" s="6"/>
      <c r="C78" s="4"/>
      <c r="D78" s="5"/>
      <c r="E78" s="5"/>
      <c r="F78" s="5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>
      <c r="A79" s="6"/>
      <c r="B79" s="6"/>
      <c r="C79" s="4"/>
      <c r="D79" s="5"/>
      <c r="E79" s="5"/>
      <c r="F79" s="5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>
      <c r="A80" s="6"/>
      <c r="B80" s="6"/>
      <c r="C80" s="4"/>
      <c r="D80" s="5"/>
      <c r="E80" s="5"/>
      <c r="F80" s="5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>
      <c r="A81" s="6"/>
      <c r="B81" s="6"/>
      <c r="C81" s="4"/>
      <c r="D81" s="5"/>
      <c r="E81" s="5"/>
      <c r="F81" s="5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>
      <c r="A82" s="6"/>
      <c r="B82" s="6"/>
      <c r="C82" s="4"/>
      <c r="D82" s="5"/>
      <c r="E82" s="5"/>
      <c r="F82" s="5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>
      <c r="A83" s="6"/>
      <c r="B83" s="6"/>
      <c r="C83" s="4"/>
      <c r="D83" s="5"/>
      <c r="E83" s="5"/>
      <c r="F83" s="5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>
      <c r="A84" s="6"/>
      <c r="B84" s="6"/>
      <c r="C84" s="4"/>
      <c r="D84" s="5"/>
      <c r="E84" s="5"/>
      <c r="F84" s="5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>
      <c r="A85" s="6"/>
      <c r="B85" s="6"/>
      <c r="C85" s="4"/>
      <c r="D85" s="5"/>
      <c r="E85" s="5"/>
      <c r="F85" s="5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>
      <c r="A86" s="6"/>
      <c r="B86" s="6"/>
      <c r="C86" s="4"/>
      <c r="D86" s="5"/>
      <c r="E86" s="5"/>
      <c r="F86" s="5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>
      <c r="A87" s="6"/>
      <c r="B87" s="6"/>
      <c r="C87" s="4"/>
      <c r="D87" s="5"/>
      <c r="E87" s="5"/>
      <c r="F87" s="5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>
      <c r="A88" s="6"/>
      <c r="B88" s="6"/>
      <c r="C88" s="4"/>
      <c r="D88" s="5"/>
      <c r="E88" s="5"/>
      <c r="F88" s="5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>
      <c r="A89" s="6"/>
      <c r="B89" s="6"/>
      <c r="C89" s="4"/>
      <c r="D89" s="5"/>
      <c r="E89" s="5"/>
      <c r="F89" s="5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>
      <c r="A90" s="6"/>
      <c r="B90" s="6"/>
      <c r="C90" s="4"/>
      <c r="D90" s="5"/>
      <c r="E90" s="5"/>
      <c r="F90" s="5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>
      <c r="A91" s="6"/>
      <c r="B91" s="6"/>
      <c r="C91" s="4"/>
      <c r="D91" s="5"/>
      <c r="E91" s="5"/>
      <c r="F91" s="5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>
      <c r="A92" s="6"/>
      <c r="B92" s="6"/>
      <c r="C92" s="4"/>
      <c r="D92" s="5"/>
      <c r="E92" s="5"/>
      <c r="F92" s="5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>
      <c r="A93" s="6"/>
      <c r="B93" s="6"/>
      <c r="C93" s="4"/>
      <c r="D93" s="5"/>
      <c r="E93" s="5"/>
      <c r="F93" s="5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>
      <c r="A94" s="6"/>
      <c r="B94" s="6"/>
      <c r="C94" s="4"/>
      <c r="D94" s="5"/>
      <c r="E94" s="5"/>
      <c r="F94" s="5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>
      <c r="A95" s="6"/>
      <c r="B95" s="6"/>
      <c r="C95" s="4"/>
      <c r="D95" s="5"/>
      <c r="E95" s="5"/>
      <c r="F95" s="5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>
      <c r="A96" s="6"/>
      <c r="B96" s="6"/>
      <c r="C96" s="4"/>
      <c r="D96" s="5"/>
      <c r="E96" s="5"/>
      <c r="F96" s="5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>
      <c r="A97" s="6"/>
      <c r="B97" s="6"/>
      <c r="C97" s="4"/>
      <c r="D97" s="5"/>
      <c r="E97" s="5"/>
      <c r="F97" s="5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>
      <c r="A98" s="6"/>
      <c r="B98" s="6"/>
      <c r="C98" s="4"/>
      <c r="D98" s="5"/>
      <c r="E98" s="5"/>
      <c r="F98" s="5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>
      <c r="A99" s="6"/>
      <c r="B99" s="6"/>
      <c r="C99" s="4"/>
      <c r="D99" s="5"/>
      <c r="E99" s="5"/>
      <c r="F99" s="5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>
      <c r="A100" s="6"/>
      <c r="B100" s="6"/>
      <c r="C100" s="4"/>
      <c r="D100" s="5"/>
      <c r="E100" s="5"/>
      <c r="F100" s="5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>
      <c r="A101" s="6"/>
      <c r="B101" s="6"/>
      <c r="C101" s="4"/>
      <c r="D101" s="5"/>
      <c r="E101" s="5"/>
      <c r="F101" s="5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>
      <c r="A102" s="6"/>
      <c r="B102" s="6"/>
      <c r="C102" s="4"/>
      <c r="D102" s="5"/>
      <c r="E102" s="5"/>
      <c r="F102" s="5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>
      <c r="A103" s="6"/>
      <c r="B103" s="6"/>
      <c r="C103" s="4"/>
      <c r="D103" s="5"/>
      <c r="E103" s="5"/>
      <c r="F103" s="5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>
      <c r="A104" s="6"/>
      <c r="B104" s="6"/>
      <c r="C104" s="4"/>
      <c r="D104" s="5"/>
      <c r="E104" s="5"/>
      <c r="F104" s="5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>
      <c r="A105" s="6"/>
      <c r="B105" s="6"/>
      <c r="C105" s="4"/>
      <c r="D105" s="5"/>
      <c r="E105" s="5"/>
      <c r="F105" s="5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>
      <c r="A106" s="6"/>
      <c r="B106" s="6"/>
      <c r="C106" s="4"/>
      <c r="D106" s="5"/>
      <c r="E106" s="5"/>
      <c r="F106" s="5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>
      <c r="A107" s="6"/>
      <c r="B107" s="6"/>
      <c r="C107" s="4"/>
      <c r="D107" s="5"/>
      <c r="E107" s="5"/>
      <c r="F107" s="5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>
      <c r="A108" s="6"/>
      <c r="B108" s="6"/>
      <c r="C108" s="4"/>
      <c r="D108" s="5"/>
      <c r="E108" s="5"/>
      <c r="F108" s="5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>
      <c r="A109" s="6"/>
      <c r="B109" s="6"/>
      <c r="C109" s="4"/>
      <c r="D109" s="5"/>
      <c r="E109" s="5"/>
      <c r="F109" s="5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>
      <c r="A110" s="6"/>
      <c r="B110" s="6"/>
      <c r="C110" s="4"/>
      <c r="D110" s="5"/>
      <c r="E110" s="5"/>
      <c r="F110" s="5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>
      <c r="A111" s="6"/>
      <c r="B111" s="6"/>
      <c r="C111" s="4"/>
      <c r="D111" s="5"/>
      <c r="E111" s="5"/>
      <c r="F111" s="5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>
      <c r="A112" s="6"/>
      <c r="B112" s="6"/>
      <c r="C112" s="4"/>
      <c r="D112" s="5"/>
      <c r="E112" s="5"/>
      <c r="F112" s="5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>
      <c r="A113" s="6"/>
      <c r="B113" s="6"/>
      <c r="C113" s="4"/>
      <c r="D113" s="5"/>
      <c r="E113" s="5"/>
      <c r="F113" s="5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>
      <c r="A114" s="6"/>
      <c r="B114" s="6"/>
      <c r="C114" s="4"/>
      <c r="D114" s="5"/>
      <c r="E114" s="5"/>
      <c r="F114" s="5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>
      <c r="A115" s="6"/>
      <c r="B115" s="6"/>
      <c r="C115" s="4"/>
      <c r="D115" s="5"/>
      <c r="E115" s="5"/>
      <c r="F115" s="5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>
      <c r="A116" s="6"/>
      <c r="B116" s="6"/>
      <c r="C116" s="4"/>
      <c r="D116" s="5"/>
      <c r="E116" s="5"/>
      <c r="F116" s="5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>
      <c r="A117" s="6"/>
      <c r="B117" s="6"/>
      <c r="C117" s="4"/>
      <c r="D117" s="5"/>
      <c r="E117" s="5"/>
      <c r="F117" s="5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>
      <c r="A118" s="6"/>
      <c r="B118" s="6"/>
      <c r="C118" s="4"/>
      <c r="D118" s="5"/>
      <c r="E118" s="5"/>
      <c r="F118" s="5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>
      <c r="A119" s="6"/>
      <c r="B119" s="6"/>
      <c r="C119" s="4"/>
      <c r="D119" s="5"/>
      <c r="E119" s="5"/>
      <c r="F119" s="5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>
      <c r="A120" s="6"/>
      <c r="B120" s="6"/>
      <c r="C120" s="4"/>
      <c r="D120" s="5"/>
      <c r="E120" s="5"/>
      <c r="F120" s="5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>
      <c r="A121" s="6"/>
      <c r="B121" s="6"/>
      <c r="C121" s="4"/>
      <c r="D121" s="5"/>
      <c r="E121" s="5"/>
      <c r="F121" s="5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>
      <c r="A122" s="6"/>
      <c r="B122" s="6"/>
      <c r="C122" s="4"/>
      <c r="D122" s="5"/>
      <c r="E122" s="5"/>
      <c r="F122" s="5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>
      <c r="A123" s="6"/>
      <c r="B123" s="6"/>
      <c r="C123" s="4"/>
      <c r="D123" s="5"/>
      <c r="E123" s="5"/>
      <c r="F123" s="5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>
      <c r="A124" s="6"/>
      <c r="B124" s="6"/>
      <c r="C124" s="4"/>
      <c r="D124" s="5"/>
      <c r="E124" s="5"/>
      <c r="F124" s="5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>
      <c r="A125" s="6"/>
      <c r="B125" s="6"/>
      <c r="C125" s="4"/>
      <c r="D125" s="5"/>
      <c r="E125" s="5"/>
      <c r="F125" s="5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>
      <c r="A126" s="6"/>
      <c r="B126" s="6"/>
      <c r="C126" s="4"/>
      <c r="D126" s="5"/>
      <c r="E126" s="5"/>
      <c r="F126" s="5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>
      <c r="A127" s="6"/>
      <c r="B127" s="6"/>
      <c r="C127" s="4"/>
      <c r="D127" s="5"/>
      <c r="E127" s="5"/>
      <c r="F127" s="5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>
      <c r="A128" s="6"/>
      <c r="B128" s="6"/>
      <c r="C128" s="4"/>
      <c r="D128" s="5"/>
      <c r="E128" s="5"/>
      <c r="F128" s="5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>
      <c r="A129" s="6"/>
      <c r="B129" s="6"/>
      <c r="C129" s="4"/>
      <c r="D129" s="5"/>
      <c r="E129" s="5"/>
      <c r="F129" s="5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>
      <c r="A130" s="6"/>
      <c r="B130" s="6"/>
      <c r="C130" s="4"/>
      <c r="D130" s="5"/>
      <c r="E130" s="5"/>
      <c r="F130" s="5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>
      <c r="A131" s="6"/>
      <c r="B131" s="6"/>
      <c r="C131" s="4"/>
      <c r="D131" s="5"/>
      <c r="E131" s="5"/>
      <c r="F131" s="5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>
      <c r="A132" s="6"/>
      <c r="B132" s="6"/>
      <c r="C132" s="4"/>
      <c r="D132" s="5"/>
      <c r="E132" s="5"/>
      <c r="F132" s="5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>
      <c r="A133" s="6"/>
      <c r="B133" s="6"/>
      <c r="C133" s="4"/>
      <c r="D133" s="5"/>
      <c r="E133" s="5"/>
      <c r="F133" s="5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>
      <c r="A134" s="6"/>
      <c r="B134" s="6"/>
      <c r="C134" s="4"/>
      <c r="D134" s="5"/>
      <c r="E134" s="5"/>
      <c r="F134" s="5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>
      <c r="A135" s="6"/>
      <c r="B135" s="6"/>
      <c r="C135" s="4"/>
      <c r="D135" s="5"/>
      <c r="E135" s="5"/>
      <c r="F135" s="5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>
      <c r="A136" s="6"/>
      <c r="B136" s="6"/>
      <c r="C136" s="4"/>
      <c r="D136" s="5"/>
      <c r="E136" s="5"/>
      <c r="F136" s="5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>
      <c r="A137" s="6"/>
      <c r="B137" s="6"/>
      <c r="C137" s="4"/>
      <c r="D137" s="5"/>
      <c r="E137" s="5"/>
      <c r="F137" s="5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>
      <c r="A138" s="6"/>
      <c r="B138" s="6"/>
      <c r="C138" s="4"/>
      <c r="D138" s="5"/>
      <c r="E138" s="5"/>
      <c r="F138" s="5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>
      <c r="A139" s="6"/>
      <c r="B139" s="6"/>
      <c r="C139" s="4"/>
      <c r="D139" s="5"/>
      <c r="E139" s="5"/>
      <c r="F139" s="5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>
      <c r="A140" s="6"/>
      <c r="B140" s="6"/>
      <c r="C140" s="4"/>
      <c r="D140" s="5"/>
      <c r="E140" s="5"/>
      <c r="F140" s="5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>
      <c r="A141" s="6"/>
      <c r="B141" s="6"/>
      <c r="C141" s="4"/>
      <c r="D141" s="5"/>
      <c r="E141" s="5"/>
      <c r="F141" s="5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>
      <c r="A142" s="6"/>
      <c r="B142" s="6"/>
      <c r="C142" s="4"/>
      <c r="D142" s="5"/>
      <c r="E142" s="5"/>
      <c r="F142" s="5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>
      <c r="A143" s="6"/>
      <c r="B143" s="6"/>
      <c r="C143" s="4"/>
      <c r="D143" s="5"/>
      <c r="E143" s="5"/>
      <c r="F143" s="5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>
      <c r="A144" s="6"/>
      <c r="B144" s="6"/>
      <c r="C144" s="4"/>
      <c r="D144" s="5"/>
      <c r="E144" s="5"/>
      <c r="F144" s="5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>
      <c r="A145" s="6"/>
      <c r="B145" s="6"/>
      <c r="C145" s="4"/>
      <c r="D145" s="5"/>
      <c r="E145" s="5"/>
      <c r="F145" s="5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>
      <c r="A146" s="6"/>
      <c r="B146" s="6"/>
      <c r="C146" s="4"/>
      <c r="D146" s="5"/>
      <c r="E146" s="5"/>
      <c r="F146" s="5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>
      <c r="A147" s="6"/>
      <c r="B147" s="6"/>
      <c r="C147" s="4"/>
      <c r="D147" s="5"/>
      <c r="E147" s="5"/>
      <c r="F147" s="5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>
      <c r="A148" s="6"/>
      <c r="B148" s="6"/>
      <c r="C148" s="4"/>
      <c r="D148" s="5"/>
      <c r="E148" s="5"/>
      <c r="F148" s="5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>
      <c r="A149" s="6"/>
      <c r="B149" s="6"/>
      <c r="C149" s="4"/>
      <c r="D149" s="5"/>
      <c r="E149" s="5"/>
      <c r="F149" s="5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>
      <c r="A150" s="6"/>
      <c r="B150" s="6"/>
      <c r="C150" s="4"/>
      <c r="D150" s="5"/>
      <c r="E150" s="5"/>
      <c r="F150" s="5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>
      <c r="A151" s="6"/>
      <c r="B151" s="6"/>
      <c r="C151" s="4"/>
      <c r="D151" s="5"/>
      <c r="E151" s="5"/>
      <c r="F151" s="5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>
      <c r="A152" s="6"/>
      <c r="B152" s="6"/>
      <c r="C152" s="4"/>
      <c r="D152" s="5"/>
      <c r="E152" s="5"/>
      <c r="F152" s="5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>
      <c r="A153" s="6"/>
      <c r="B153" s="6"/>
      <c r="C153" s="4"/>
      <c r="D153" s="5"/>
      <c r="E153" s="5"/>
      <c r="F153" s="5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>
      <c r="A154" s="6"/>
      <c r="B154" s="6"/>
      <c r="C154" s="4"/>
      <c r="D154" s="5"/>
      <c r="E154" s="5"/>
      <c r="F154" s="5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>
      <c r="A155" s="6"/>
      <c r="B155" s="6"/>
      <c r="C155" s="4"/>
      <c r="D155" s="5"/>
      <c r="E155" s="5"/>
      <c r="F155" s="5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>
      <c r="A156" s="6"/>
      <c r="B156" s="6"/>
      <c r="C156" s="4"/>
      <c r="D156" s="5"/>
      <c r="E156" s="5"/>
      <c r="F156" s="5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>
      <c r="A157" s="6"/>
      <c r="B157" s="6"/>
      <c r="C157" s="4"/>
      <c r="D157" s="5"/>
      <c r="E157" s="5"/>
      <c r="F157" s="5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>
      <c r="A158" s="6"/>
      <c r="B158" s="6"/>
      <c r="C158" s="4"/>
      <c r="D158" s="5"/>
      <c r="E158" s="5"/>
      <c r="F158" s="5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>
      <c r="A159" s="6"/>
      <c r="B159" s="6"/>
      <c r="C159" s="4"/>
      <c r="D159" s="5"/>
      <c r="E159" s="5"/>
      <c r="F159" s="5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>
      <c r="A160" s="6"/>
      <c r="B160" s="6"/>
      <c r="C160" s="4"/>
      <c r="D160" s="5"/>
      <c r="E160" s="5"/>
      <c r="F160" s="5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>
      <c r="A161" s="6"/>
      <c r="B161" s="6"/>
      <c r="C161" s="4"/>
      <c r="D161" s="5"/>
      <c r="E161" s="5"/>
      <c r="F161" s="5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>
      <c r="A162" s="6"/>
      <c r="B162" s="6"/>
      <c r="C162" s="4"/>
      <c r="D162" s="5"/>
      <c r="E162" s="5"/>
      <c r="F162" s="5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>
      <c r="A163" s="6"/>
      <c r="B163" s="6"/>
      <c r="C163" s="4"/>
      <c r="D163" s="5"/>
      <c r="E163" s="5"/>
      <c r="F163" s="5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>
      <c r="A164" s="6"/>
      <c r="B164" s="6"/>
      <c r="C164" s="4"/>
      <c r="D164" s="5"/>
      <c r="E164" s="5"/>
      <c r="F164" s="5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>
      <c r="A165" s="6"/>
      <c r="B165" s="6"/>
      <c r="C165" s="4"/>
      <c r="D165" s="5"/>
      <c r="E165" s="5"/>
      <c r="F165" s="5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>
      <c r="A166" s="6"/>
      <c r="B166" s="6"/>
      <c r="C166" s="4"/>
      <c r="D166" s="5"/>
      <c r="E166" s="5"/>
      <c r="F166" s="5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>
      <c r="A167" s="6"/>
      <c r="B167" s="6"/>
      <c r="C167" s="4"/>
      <c r="D167" s="5"/>
      <c r="E167" s="5"/>
      <c r="F167" s="5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>
      <c r="A168" s="6"/>
      <c r="B168" s="6"/>
      <c r="C168" s="4"/>
      <c r="D168" s="5"/>
      <c r="E168" s="5"/>
      <c r="F168" s="5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>
      <c r="A169" s="6"/>
      <c r="B169" s="6"/>
      <c r="C169" s="4"/>
      <c r="D169" s="5"/>
      <c r="E169" s="5"/>
      <c r="F169" s="5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>
      <c r="A170" s="6"/>
      <c r="B170" s="6"/>
      <c r="C170" s="4"/>
      <c r="D170" s="5"/>
      <c r="E170" s="5"/>
      <c r="F170" s="5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>
      <c r="A171" s="6"/>
      <c r="B171" s="6"/>
      <c r="C171" s="4"/>
      <c r="D171" s="5"/>
      <c r="E171" s="5"/>
      <c r="F171" s="5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>
      <c r="A172" s="6"/>
      <c r="B172" s="6"/>
      <c r="C172" s="4"/>
      <c r="D172" s="5"/>
      <c r="E172" s="5"/>
      <c r="F172" s="5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>
      <c r="A173" s="6"/>
      <c r="B173" s="6"/>
      <c r="C173" s="4"/>
      <c r="D173" s="5"/>
      <c r="E173" s="5"/>
      <c r="F173" s="5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>
      <c r="A174" s="6"/>
      <c r="B174" s="6"/>
      <c r="C174" s="4"/>
      <c r="D174" s="5"/>
      <c r="E174" s="5"/>
      <c r="F174" s="5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>
      <c r="A175" s="6"/>
      <c r="B175" s="6"/>
      <c r="C175" s="4"/>
      <c r="D175" s="5"/>
      <c r="E175" s="5"/>
      <c r="F175" s="5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>
      <c r="A176" s="6"/>
      <c r="B176" s="6"/>
      <c r="C176" s="4"/>
      <c r="D176" s="5"/>
      <c r="E176" s="5"/>
      <c r="F176" s="5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>
      <c r="A177" s="6"/>
      <c r="B177" s="6"/>
      <c r="C177" s="4"/>
      <c r="D177" s="5"/>
      <c r="E177" s="5"/>
      <c r="F177" s="5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>
      <c r="A178" s="6"/>
      <c r="B178" s="6"/>
      <c r="C178" s="4"/>
      <c r="D178" s="5"/>
      <c r="E178" s="5"/>
      <c r="F178" s="5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>
      <c r="A179" s="6"/>
      <c r="B179" s="6"/>
      <c r="C179" s="4"/>
      <c r="D179" s="5"/>
      <c r="E179" s="5"/>
      <c r="F179" s="5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>
      <c r="A180" s="6"/>
      <c r="B180" s="6"/>
      <c r="C180" s="4"/>
      <c r="D180" s="5"/>
      <c r="E180" s="5"/>
      <c r="F180" s="5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>
      <c r="A181" s="6"/>
      <c r="B181" s="6"/>
      <c r="C181" s="4"/>
      <c r="D181" s="5"/>
      <c r="E181" s="5"/>
      <c r="F181" s="5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>
      <c r="A182" s="6"/>
      <c r="B182" s="6"/>
      <c r="C182" s="4"/>
      <c r="D182" s="5"/>
      <c r="E182" s="5"/>
      <c r="F182" s="5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>
      <c r="A183" s="6"/>
      <c r="B183" s="6"/>
      <c r="C183" s="4"/>
      <c r="D183" s="5"/>
      <c r="E183" s="5"/>
      <c r="F183" s="5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>
      <c r="A184" s="6"/>
      <c r="B184" s="6"/>
      <c r="C184" s="4"/>
      <c r="D184" s="5"/>
      <c r="E184" s="5"/>
      <c r="F184" s="5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>
      <c r="A185" s="6"/>
      <c r="B185" s="6"/>
      <c r="C185" s="4"/>
      <c r="D185" s="5"/>
      <c r="E185" s="5"/>
      <c r="F185" s="5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>
      <c r="A186" s="6"/>
      <c r="B186" s="6"/>
      <c r="C186" s="4"/>
      <c r="D186" s="5"/>
      <c r="E186" s="5"/>
      <c r="F186" s="5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>
      <c r="A187" s="6"/>
      <c r="B187" s="6"/>
      <c r="C187" s="4"/>
      <c r="D187" s="5"/>
      <c r="E187" s="5"/>
      <c r="F187" s="5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>
      <c r="A188" s="6"/>
      <c r="B188" s="6"/>
      <c r="C188" s="4"/>
      <c r="D188" s="5"/>
      <c r="E188" s="5"/>
      <c r="F188" s="5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>
      <c r="A189" s="6"/>
      <c r="B189" s="6"/>
      <c r="C189" s="4"/>
      <c r="D189" s="5"/>
      <c r="E189" s="5"/>
      <c r="F189" s="5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>
      <c r="A190" s="6"/>
      <c r="B190" s="6"/>
      <c r="C190" s="4"/>
      <c r="D190" s="5"/>
      <c r="E190" s="5"/>
      <c r="F190" s="5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>
      <c r="A191" s="6"/>
      <c r="B191" s="6"/>
      <c r="C191" s="4"/>
      <c r="D191" s="5"/>
      <c r="E191" s="5"/>
      <c r="F191" s="5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>
      <c r="A192" s="6"/>
      <c r="B192" s="6"/>
      <c r="C192" s="4"/>
      <c r="D192" s="5"/>
      <c r="E192" s="5"/>
      <c r="F192" s="5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>
      <c r="A193" s="6"/>
      <c r="B193" s="6"/>
      <c r="C193" s="4"/>
      <c r="D193" s="5"/>
      <c r="E193" s="5"/>
      <c r="F193" s="5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>
      <c r="A194" s="6"/>
      <c r="B194" s="6"/>
      <c r="C194" s="4"/>
      <c r="D194" s="5"/>
      <c r="E194" s="5"/>
      <c r="F194" s="5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>
      <c r="A195" s="6"/>
      <c r="B195" s="6"/>
      <c r="C195" s="4"/>
      <c r="D195" s="5"/>
      <c r="E195" s="5"/>
      <c r="F195" s="5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>
      <c r="A196" s="6"/>
      <c r="B196" s="6"/>
      <c r="C196" s="4"/>
      <c r="D196" s="5"/>
      <c r="E196" s="5"/>
      <c r="F196" s="5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>
      <c r="A197" s="6"/>
      <c r="B197" s="6"/>
      <c r="C197" s="4"/>
      <c r="D197" s="5"/>
      <c r="E197" s="5"/>
      <c r="F197" s="5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>
      <c r="A198" s="6"/>
      <c r="B198" s="6"/>
      <c r="C198" s="4"/>
      <c r="D198" s="5"/>
      <c r="E198" s="5"/>
      <c r="F198" s="5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>
      <c r="A199" s="6"/>
      <c r="B199" s="6"/>
      <c r="C199" s="4"/>
      <c r="D199" s="5"/>
      <c r="E199" s="5"/>
      <c r="F199" s="5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>
      <c r="A200" s="6"/>
      <c r="B200" s="6"/>
      <c r="C200" s="4"/>
      <c r="D200" s="5"/>
      <c r="E200" s="5"/>
      <c r="F200" s="5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>
      <c r="A201" s="6"/>
      <c r="B201" s="6"/>
      <c r="C201" s="4"/>
      <c r="D201" s="5"/>
      <c r="E201" s="5"/>
      <c r="F201" s="5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>
      <c r="A202" s="6"/>
      <c r="B202" s="6"/>
      <c r="C202" s="4"/>
      <c r="D202" s="5"/>
      <c r="E202" s="5"/>
      <c r="F202" s="5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>
      <c r="A203" s="6"/>
      <c r="B203" s="6"/>
      <c r="C203" s="4"/>
      <c r="D203" s="5"/>
      <c r="E203" s="5"/>
      <c r="F203" s="5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>
      <c r="A204" s="6"/>
      <c r="B204" s="6"/>
      <c r="C204" s="4"/>
      <c r="D204" s="5"/>
      <c r="E204" s="5"/>
      <c r="F204" s="5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>
      <c r="A205" s="6"/>
      <c r="B205" s="6"/>
      <c r="C205" s="4"/>
      <c r="D205" s="5"/>
      <c r="E205" s="5"/>
      <c r="F205" s="5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>
      <c r="A206" s="6"/>
      <c r="B206" s="6"/>
      <c r="C206" s="4"/>
      <c r="D206" s="5"/>
      <c r="E206" s="5"/>
      <c r="F206" s="5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>
      <c r="A207" s="6"/>
      <c r="B207" s="6"/>
      <c r="C207" s="4"/>
      <c r="D207" s="5"/>
      <c r="E207" s="5"/>
      <c r="F207" s="5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>
      <c r="A208" s="6"/>
      <c r="B208" s="6"/>
      <c r="C208" s="4"/>
      <c r="D208" s="5"/>
      <c r="E208" s="5"/>
      <c r="F208" s="5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>
      <c r="A209" s="6"/>
      <c r="B209" s="6"/>
      <c r="C209" s="4"/>
      <c r="D209" s="5"/>
      <c r="E209" s="5"/>
      <c r="F209" s="5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>
      <c r="A210" s="6"/>
      <c r="B210" s="6"/>
      <c r="C210" s="4"/>
      <c r="D210" s="5"/>
      <c r="E210" s="5"/>
      <c r="F210" s="5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>
      <c r="A211" s="6"/>
      <c r="B211" s="6"/>
      <c r="C211" s="4"/>
      <c r="D211" s="5"/>
      <c r="E211" s="5"/>
      <c r="F211" s="5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>
      <c r="A212" s="6"/>
      <c r="B212" s="6"/>
      <c r="C212" s="4"/>
      <c r="D212" s="5"/>
      <c r="E212" s="5"/>
      <c r="F212" s="5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>
      <c r="A213" s="6"/>
      <c r="B213" s="6"/>
      <c r="C213" s="4"/>
      <c r="D213" s="5"/>
      <c r="E213" s="5"/>
      <c r="F213" s="5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>
      <c r="A214" s="6"/>
      <c r="B214" s="6"/>
      <c r="C214" s="4"/>
      <c r="D214" s="5"/>
      <c r="E214" s="5"/>
      <c r="F214" s="5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>
      <c r="A215" s="6"/>
      <c r="B215" s="6"/>
      <c r="C215" s="4"/>
      <c r="D215" s="5"/>
      <c r="E215" s="5"/>
      <c r="F215" s="5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>
      <c r="A216" s="6"/>
      <c r="B216" s="6"/>
      <c r="C216" s="4"/>
      <c r="D216" s="5"/>
      <c r="E216" s="5"/>
      <c r="F216" s="5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>
      <c r="A217" s="6"/>
      <c r="B217" s="6"/>
      <c r="C217" s="4"/>
      <c r="D217" s="5"/>
      <c r="E217" s="5"/>
      <c r="F217" s="5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>
      <c r="A218" s="6"/>
      <c r="B218" s="6"/>
      <c r="C218" s="4"/>
      <c r="D218" s="5"/>
      <c r="E218" s="5"/>
      <c r="F218" s="5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>
      <c r="A219" s="6"/>
      <c r="B219" s="6"/>
      <c r="C219" s="4"/>
      <c r="D219" s="5"/>
      <c r="E219" s="5"/>
      <c r="F219" s="5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>
      <c r="A220" s="6"/>
      <c r="B220" s="6"/>
      <c r="C220" s="4"/>
      <c r="D220" s="5"/>
      <c r="E220" s="5"/>
      <c r="F220" s="5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BwkPp6DoIa9sbRkQjc9H7xZSMP3g7bVoP2+PTFdYFewP1l3rtuRM5kF5e9S0HLFBSGvhBbYVCILOM1ayNwCyEw==" saltValue="OWWo37JlB4Zam4byHdzVdg==" spinCount="100000" sheet="1" objects="1" scenarios="1"/>
  <mergeCells count="16">
    <mergeCell ref="A9:C9"/>
    <mergeCell ref="A10:C10"/>
    <mergeCell ref="A18:C18"/>
    <mergeCell ref="A19:C19"/>
    <mergeCell ref="A11:C11"/>
    <mergeCell ref="A12:C12"/>
    <mergeCell ref="A13:C13"/>
    <mergeCell ref="A14:C14"/>
    <mergeCell ref="A15:C15"/>
    <mergeCell ref="A16:C16"/>
    <mergeCell ref="A17:C17"/>
    <mergeCell ref="A1:S1"/>
    <mergeCell ref="A5:C6"/>
    <mergeCell ref="D5:Q5"/>
    <mergeCell ref="A7:C7"/>
    <mergeCell ref="A8:C8"/>
  </mergeCells>
  <dataValidations disablePrompts="1" count="1">
    <dataValidation type="list" allowBlank="1" showErrorMessage="1" sqref="D7:Q19" xr:uid="{00000000-0002-0000-0400-000000000000}">
      <formula1>"x"</formula1>
    </dataValidation>
  </dataValidations>
  <pageMargins left="0.59027777777777801" right="0.59027777777777801" top="0.59027777777777801" bottom="0.5902777777777780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2.5703125" defaultRowHeight="15" customHeight="1"/>
  <cols>
    <col min="1" max="8" width="11.42578125" customWidth="1"/>
    <col min="9" max="25" width="8.5703125" customWidth="1"/>
  </cols>
  <sheetData>
    <row r="1" spans="1:26" ht="21" customHeight="1">
      <c r="A1" s="15" t="s">
        <v>240</v>
      </c>
      <c r="B1" s="14"/>
      <c r="C1" s="14"/>
      <c r="D1" s="14"/>
      <c r="E1" s="14"/>
      <c r="F1" s="14"/>
      <c r="G1" s="1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.75" customHeight="1">
      <c r="A2" s="14"/>
      <c r="B2" s="14"/>
      <c r="C2" s="14"/>
      <c r="D2" s="14"/>
      <c r="E2" s="14"/>
      <c r="F2" s="14"/>
      <c r="G2" s="1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9" t="s">
        <v>241</v>
      </c>
      <c r="B3" s="16"/>
      <c r="C3" s="16"/>
      <c r="D3" s="16"/>
      <c r="E3" s="16"/>
      <c r="F3" s="16"/>
      <c r="G3" s="1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6"/>
      <c r="B4" s="16"/>
      <c r="C4" s="16"/>
      <c r="D4" s="16"/>
      <c r="E4" s="16"/>
      <c r="F4" s="16"/>
      <c r="G4" s="1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2.25" customHeight="1">
      <c r="A5" s="96" t="str">
        <f>"El/la abajo firmante, postulante a la beca de investigación """ &amp; titulo_beca &amp; """ en el concurso """ &amp; nombre_completo_convocatoria &amp; """ (" &amp; nombre_convocatoria &amp; ")  declara conocer las bases de la convocatoria, las normas vigentes en el presente concurso y asume su compromiso con respecto a las responsabilidades legales que surgen de acuerdo a la mismas, dejando constancia de que conoce y acepta todas las obligaci"&amp;"ones que impone el Decreto 728/89 (Reglamento de Becas de Entrenamiento para Alumnos/as Universitarios/as). Declara asimismo que toda la información proporcionada en esta declaración jurada es veraz y precisa.
"</f>
        <v xml:space="preserve">El/la abajo firmante, postulante a la beca de investigación "Título del tema." en el concurso "Becas de Entrenamiento (convocatoria 2026)" (BENTRE27)  declara conocer las bases de la convocatoria, las normas vigentes en el presente concurso y asume su compromiso con respecto a las responsabilidades legales que surgen de acuerdo a la mismas, dejando constancia de que conoce y acepta todas las obligaciones que impone el Decreto 728/89 (Reglamento de Becas de Entrenamiento para Alumnos/as Universitarios/as). Declara asimismo que toda la información proporcionada en esta declaración jurada es veraz y precisa.
</v>
      </c>
      <c r="B5" s="61"/>
      <c r="C5" s="61"/>
      <c r="D5" s="61"/>
      <c r="E5" s="61"/>
      <c r="F5" s="61"/>
      <c r="G5" s="61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56"/>
      <c r="B6" s="56"/>
      <c r="C6" s="56"/>
      <c r="D6" s="56"/>
      <c r="E6" s="56"/>
      <c r="F6" s="56"/>
      <c r="G6" s="56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8" customHeight="1">
      <c r="A7" s="71" t="s">
        <v>242</v>
      </c>
      <c r="B7" s="82"/>
      <c r="C7" s="82"/>
      <c r="D7" s="82"/>
      <c r="E7" s="82"/>
      <c r="F7" s="82"/>
      <c r="G7" s="8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33"/>
      <c r="B8" s="56"/>
      <c r="C8" s="56"/>
      <c r="D8" s="56"/>
      <c r="E8" s="56"/>
      <c r="F8" s="56"/>
      <c r="G8" s="56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>
      <c r="A9" s="71" t="s">
        <v>243</v>
      </c>
      <c r="B9" s="61"/>
      <c r="C9" s="61"/>
      <c r="D9" s="61"/>
      <c r="E9" s="61"/>
      <c r="F9" s="61"/>
      <c r="G9" s="61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33"/>
      <c r="B10" s="56"/>
      <c r="C10" s="56"/>
      <c r="D10" s="56"/>
      <c r="E10" s="56"/>
      <c r="F10" s="56"/>
      <c r="G10" s="56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6.25" customHeight="1">
      <c r="A11" s="71" t="s">
        <v>244</v>
      </c>
      <c r="B11" s="61"/>
      <c r="C11" s="97" t="str">
        <f>IF('Datos postulante'!C12&lt;&gt;"", 'Datos postulante'!C12, "")</f>
        <v/>
      </c>
      <c r="D11" s="61"/>
      <c r="E11" s="61"/>
      <c r="F11" s="61"/>
      <c r="G11" s="6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33"/>
      <c r="B12" s="56"/>
      <c r="C12" s="56"/>
      <c r="D12" s="56"/>
      <c r="E12" s="56"/>
      <c r="F12" s="56"/>
      <c r="G12" s="56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4" t="s">
        <v>7</v>
      </c>
      <c r="B13" s="14"/>
      <c r="C13" s="14"/>
      <c r="D13" s="14"/>
      <c r="E13" s="14"/>
      <c r="F13" s="14"/>
      <c r="G13" s="16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4"/>
      <c r="B14" s="14"/>
      <c r="C14" s="14"/>
      <c r="D14" s="14"/>
      <c r="E14" s="14"/>
      <c r="F14" s="14"/>
      <c r="G14" s="16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4"/>
      <c r="B15" s="14"/>
      <c r="C15" s="14"/>
      <c r="D15" s="14"/>
      <c r="E15" s="14"/>
      <c r="F15" s="14"/>
      <c r="G15" s="16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4"/>
      <c r="B16" s="68"/>
      <c r="C16" s="61"/>
      <c r="D16" s="14"/>
      <c r="E16" s="60" t="str">
        <f>nombres_postulante &amp; " " &amp; apellidos_postulante</f>
        <v>Nombre Apellido</v>
      </c>
      <c r="F16" s="61"/>
      <c r="G16" s="16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4"/>
      <c r="B17" s="62" t="s">
        <v>13</v>
      </c>
      <c r="C17" s="63"/>
      <c r="D17" s="14"/>
      <c r="E17" s="62" t="s">
        <v>14</v>
      </c>
      <c r="F17" s="63"/>
      <c r="G17" s="16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4"/>
      <c r="B18" s="14"/>
      <c r="C18" s="14"/>
      <c r="D18" s="14"/>
      <c r="E18" s="14"/>
      <c r="F18" s="14"/>
      <c r="G18" s="16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4"/>
      <c r="B19" s="14"/>
      <c r="C19" s="14"/>
      <c r="D19" s="14"/>
      <c r="E19" s="14"/>
      <c r="F19" s="14"/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4" t="s">
        <v>245</v>
      </c>
      <c r="B20" s="57">
        <f ca="1">TODAY()</f>
        <v>46191</v>
      </c>
      <c r="C20" s="14"/>
      <c r="D20" s="14"/>
      <c r="E20" s="14"/>
      <c r="F20" s="14"/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4"/>
      <c r="B21" s="14"/>
      <c r="C21" s="14"/>
      <c r="D21" s="14"/>
      <c r="E21" s="14"/>
      <c r="F21" s="14"/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4"/>
      <c r="B22" s="14"/>
      <c r="C22" s="14"/>
      <c r="D22" s="14"/>
      <c r="E22" s="14"/>
      <c r="F22" s="14"/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4"/>
      <c r="B23" s="14"/>
      <c r="C23" s="14"/>
      <c r="D23" s="14"/>
      <c r="E23" s="14"/>
      <c r="F23" s="14"/>
      <c r="G23" s="1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+o6zCJ3RlhHsgAie0bImeVbpwOUPcIX17TcgZmKfU7UeYLU7+6TqN82hqCuf7mpAO7tQCbvmpF2WKHQrhAH3OA==" saltValue="cRNR6tTEdniDshTCYL7xxg==" spinCount="100000" sheet="1" objects="1" scenarios="1"/>
  <mergeCells count="9">
    <mergeCell ref="E16:F16"/>
    <mergeCell ref="E17:F17"/>
    <mergeCell ref="A5:G5"/>
    <mergeCell ref="A7:G7"/>
    <mergeCell ref="A9:G9"/>
    <mergeCell ref="A11:B11"/>
    <mergeCell ref="C11:G11"/>
    <mergeCell ref="B16:C16"/>
    <mergeCell ref="B17:C17"/>
  </mergeCells>
  <pageMargins left="0.59027777777777801" right="0.59027777777777801" top="0.59027777777777801" bottom="0.59027777777777801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0"/>
  <sheetViews>
    <sheetView workbookViewId="0">
      <selection activeCell="A10" sqref="A10"/>
    </sheetView>
  </sheetViews>
  <sheetFormatPr baseColWidth="10" defaultColWidth="12.5703125" defaultRowHeight="15" customHeight="1"/>
  <cols>
    <col min="1" max="8" width="11.42578125" style="23" customWidth="1"/>
  </cols>
  <sheetData>
    <row r="1" spans="1:8" ht="12.75" customHeight="1">
      <c r="A1" s="15" t="s">
        <v>246</v>
      </c>
      <c r="B1" s="14"/>
      <c r="C1" s="14"/>
      <c r="D1" s="14"/>
      <c r="E1" s="14"/>
      <c r="F1" s="14"/>
      <c r="G1" s="14"/>
      <c r="H1" s="14"/>
    </row>
    <row r="2" spans="1:8" ht="12.75" customHeight="1">
      <c r="A2" s="14"/>
      <c r="B2" s="14"/>
      <c r="C2" s="14"/>
      <c r="D2" s="14"/>
      <c r="E2" s="14"/>
      <c r="F2" s="14"/>
      <c r="G2" s="14"/>
      <c r="H2" s="14"/>
    </row>
    <row r="3" spans="1:8" ht="12.75" customHeight="1">
      <c r="A3" s="19" t="s">
        <v>247</v>
      </c>
      <c r="B3" s="16"/>
      <c r="C3" s="16"/>
      <c r="D3" s="16"/>
      <c r="E3" s="16"/>
      <c r="F3" s="16"/>
      <c r="G3" s="16"/>
      <c r="H3" s="16"/>
    </row>
    <row r="4" spans="1:8" ht="12.75" customHeight="1">
      <c r="A4" s="16"/>
      <c r="B4" s="16"/>
      <c r="C4" s="16"/>
      <c r="D4" s="16"/>
      <c r="E4" s="16"/>
      <c r="F4" s="16"/>
      <c r="G4" s="16"/>
      <c r="H4" s="16"/>
    </row>
    <row r="5" spans="1:8" ht="123.75" customHeight="1">
      <c r="A5" s="96" t="str">
        <f>"Las/los abajo firmantes, en su carácter de director/a y/o codirector/a del postulante " &amp; nombres_postulante &amp; " " &amp; apellidos_postulante &amp; " a la beca de investigación """ &amp; titulo_beca &amp; """ en el concurso """ &amp; nombre_completo_convocatoria &amp; """ (" &amp; nombre_convocatoria &amp; ") declaran conocer las bases de la convocatoria, las normas vigentes en el presente concurso y asume su compromiso con respecto a las responsabilidades legales que surgen de acuerdo a la mismas, dejando constancia de que conoce y acepta todas las obligaci"&amp;"ones que impone el Decreto 728/89 (Reglamento de Becas de Entrenamiento para Alumnos/as Universitarios/as). Declaran asimismo que toda la información proporcionada en esta declaración jurada es veraz y precisa.
"</f>
        <v xml:space="preserve">Las/los abajo firmantes, en su carácter de director/a y/o codirector/a del postulante Nombre Apellido a la beca de investigación "Título del tema." en el concurso "Becas de Entrenamiento (convocatoria 2026)" (BENTRE27) declaran conocer las bases de la convocatoria, las normas vigentes en el presente concurso y asume su compromiso con respecto a las responsabilidades legales que surgen de acuerdo a la mismas, dejando constancia de que conoce y acepta todas las obligaciones que impone el Decreto 728/89 (Reglamento de Becas de Entrenamiento para Alumnos/as Universitarios/as). Declaran asimismo que toda la información proporcionada en esta declaración jurada es veraz y precisa.
</v>
      </c>
      <c r="B5" s="61"/>
      <c r="C5" s="61"/>
      <c r="D5" s="61"/>
      <c r="E5" s="61"/>
      <c r="F5" s="61"/>
      <c r="G5" s="61"/>
      <c r="H5" s="16"/>
    </row>
    <row r="6" spans="1:8" ht="12.75" customHeight="1">
      <c r="A6" s="56"/>
      <c r="B6" s="56"/>
      <c r="C6" s="56"/>
      <c r="D6" s="56"/>
      <c r="E6" s="56"/>
      <c r="F6" s="56"/>
      <c r="G6" s="56"/>
      <c r="H6" s="16"/>
    </row>
    <row r="7" spans="1:8" ht="110.25" customHeight="1">
      <c r="A7" s="71" t="s">
        <v>248</v>
      </c>
      <c r="B7" s="61"/>
      <c r="C7" s="61"/>
      <c r="D7" s="61"/>
      <c r="E7" s="61"/>
      <c r="F7" s="61"/>
      <c r="G7" s="61"/>
      <c r="H7" s="16"/>
    </row>
    <row r="8" spans="1:8" ht="12.75" customHeight="1">
      <c r="A8" s="33"/>
      <c r="B8" s="56"/>
      <c r="C8" s="56"/>
      <c r="D8" s="56"/>
      <c r="E8" s="56"/>
      <c r="F8" s="56"/>
      <c r="G8" s="56"/>
      <c r="H8" s="16"/>
    </row>
    <row r="9" spans="1:8" ht="74.25" customHeight="1">
      <c r="A9" s="71" t="s">
        <v>436</v>
      </c>
      <c r="B9" s="61"/>
      <c r="C9" s="61"/>
      <c r="D9" s="61"/>
      <c r="E9" s="61"/>
      <c r="F9" s="61"/>
      <c r="G9" s="61"/>
      <c r="H9" s="16"/>
    </row>
    <row r="10" spans="1:8" ht="12.75" customHeight="1">
      <c r="A10" s="33"/>
      <c r="B10" s="56"/>
      <c r="C10" s="56"/>
      <c r="D10" s="56"/>
      <c r="E10" s="56"/>
      <c r="F10" s="56"/>
      <c r="G10" s="56"/>
      <c r="H10" s="16"/>
    </row>
    <row r="11" spans="1:8" ht="12.75" customHeight="1">
      <c r="A11" s="14" t="s">
        <v>249</v>
      </c>
      <c r="B11" s="14"/>
      <c r="C11" s="14"/>
      <c r="D11" s="14"/>
      <c r="E11" s="14"/>
      <c r="F11" s="14"/>
      <c r="G11" s="16"/>
      <c r="H11" s="16"/>
    </row>
    <row r="12" spans="1:8" ht="12.75" customHeight="1">
      <c r="A12" s="14"/>
      <c r="B12" s="14"/>
      <c r="C12" s="14"/>
      <c r="D12" s="14"/>
      <c r="E12" s="14"/>
      <c r="F12" s="14"/>
      <c r="G12" s="16"/>
      <c r="H12" s="16"/>
    </row>
    <row r="13" spans="1:8" ht="27" customHeight="1">
      <c r="A13" s="71" t="s">
        <v>244</v>
      </c>
      <c r="B13" s="61"/>
      <c r="C13" s="97" t="str">
        <f>IF('Datos de la beca'!C24 &lt;&gt; "", 'Datos de la beca'!C24, "")</f>
        <v/>
      </c>
      <c r="D13" s="61"/>
      <c r="E13" s="61"/>
      <c r="F13" s="61"/>
      <c r="G13" s="61"/>
      <c r="H13" s="16"/>
    </row>
    <row r="14" spans="1:8" ht="12.75" customHeight="1">
      <c r="A14" s="14"/>
      <c r="B14" s="14"/>
      <c r="C14" s="14"/>
      <c r="D14" s="14"/>
      <c r="E14" s="14"/>
      <c r="F14" s="14"/>
      <c r="G14" s="16"/>
      <c r="H14" s="16"/>
    </row>
    <row r="15" spans="1:8" ht="12.75" customHeight="1">
      <c r="A15" s="14"/>
      <c r="B15" s="68"/>
      <c r="C15" s="61"/>
      <c r="D15" s="14"/>
      <c r="E15" s="60" t="str">
        <f>nombres_director &amp; " " &amp; apellidos_director</f>
        <v>Nombre Apellido</v>
      </c>
      <c r="F15" s="61"/>
      <c r="G15" s="16"/>
      <c r="H15" s="16"/>
    </row>
    <row r="16" spans="1:8" ht="12.75" customHeight="1">
      <c r="A16" s="14"/>
      <c r="B16" s="62" t="s">
        <v>13</v>
      </c>
      <c r="C16" s="63"/>
      <c r="D16" s="14"/>
      <c r="E16" s="62" t="s">
        <v>14</v>
      </c>
      <c r="F16" s="63"/>
      <c r="G16" s="16"/>
      <c r="H16" s="16"/>
    </row>
    <row r="17" spans="1:8" ht="12.75" customHeight="1">
      <c r="A17" s="14"/>
      <c r="B17" s="14"/>
      <c r="C17" s="14"/>
      <c r="D17" s="14"/>
      <c r="E17" s="14"/>
      <c r="F17" s="14"/>
      <c r="G17" s="16"/>
      <c r="H17" s="16"/>
    </row>
    <row r="18" spans="1:8" ht="12.75" customHeight="1">
      <c r="A18" s="14" t="str">
        <f>IF(presenta_codirector, "Codirector/a:", "")</f>
        <v/>
      </c>
      <c r="B18" s="14"/>
      <c r="C18" s="14"/>
      <c r="D18" s="14"/>
      <c r="E18" s="14"/>
      <c r="F18" s="14"/>
      <c r="G18" s="16"/>
      <c r="H18" s="16"/>
    </row>
    <row r="19" spans="1:8" ht="12.75" customHeight="1">
      <c r="A19" s="14"/>
      <c r="B19" s="14"/>
      <c r="C19" s="14"/>
      <c r="D19" s="14"/>
      <c r="E19" s="14"/>
      <c r="F19" s="14"/>
      <c r="G19" s="16"/>
      <c r="H19" s="16"/>
    </row>
    <row r="20" spans="1:8" ht="12.75" customHeight="1">
      <c r="A20" s="71" t="str">
        <f>IF(presenta_codirector, "Dirección de correo electrónico:", "")</f>
        <v/>
      </c>
      <c r="B20" s="61"/>
      <c r="C20" s="97" t="str">
        <f>IF('Datos de la beca'!C44 &lt;&gt; "", 'Datos de la beca'!C44, "")</f>
        <v/>
      </c>
      <c r="D20" s="61"/>
      <c r="E20" s="61"/>
      <c r="F20" s="61"/>
      <c r="G20" s="61"/>
      <c r="H20" s="16"/>
    </row>
    <row r="21" spans="1:8" ht="12.75" customHeight="1">
      <c r="A21" s="14"/>
      <c r="B21" s="14"/>
      <c r="C21" s="14"/>
      <c r="D21" s="14"/>
      <c r="E21" s="14"/>
      <c r="F21" s="14"/>
      <c r="G21" s="16"/>
      <c r="H21" s="16"/>
    </row>
    <row r="22" spans="1:8" ht="12.75" customHeight="1">
      <c r="A22" s="14"/>
      <c r="B22" s="68"/>
      <c r="C22" s="61"/>
      <c r="D22" s="14"/>
      <c r="E22" s="60" t="str">
        <f>IF(presenta_codirector, nombres_codirector &amp; " " &amp; apellidos_codirector, "")</f>
        <v/>
      </c>
      <c r="F22" s="61"/>
      <c r="G22" s="16"/>
      <c r="H22" s="16"/>
    </row>
    <row r="23" spans="1:8" ht="12.75" customHeight="1">
      <c r="A23" s="14"/>
      <c r="B23" s="60" t="str">
        <f>IF(presenta_codirector, "Firma", "")</f>
        <v/>
      </c>
      <c r="C23" s="61"/>
      <c r="D23" s="14"/>
      <c r="E23" s="60" t="str">
        <f>IF(presenta_codirector, "Aclaración", "")</f>
        <v/>
      </c>
      <c r="F23" s="61"/>
      <c r="G23" s="16"/>
      <c r="H23" s="16"/>
    </row>
    <row r="24" spans="1:8" ht="12.75" customHeight="1">
      <c r="A24" s="14"/>
      <c r="B24" s="14"/>
      <c r="C24" s="14"/>
      <c r="D24" s="14"/>
      <c r="E24" s="14"/>
      <c r="F24" s="14"/>
      <c r="G24" s="16"/>
      <c r="H24" s="16"/>
    </row>
    <row r="25" spans="1:8" ht="54.75" customHeight="1">
      <c r="A25" s="96" t="str">
        <f>"El/la abajo firmante, en su carácter de autoridad del lugar de trabajo donde se desarrollará la beca de investigación """ &amp; titulo_beca &amp; """ del/la postulante " &amp; nombres_postulante &amp; " " &amp; apellidos_postulante &amp; " presta su conformidad para la realización de las mismas en sus instalaciones.
"</f>
        <v xml:space="preserve">El/la abajo firmante, en su carácter de autoridad del lugar de trabajo donde se desarrollará la beca de investigación "Título del tema." del/la postulante Nombre Apellido presta su conformidad para la realización de las mismas en sus instalaciones.
</v>
      </c>
      <c r="B25" s="61"/>
      <c r="C25" s="61"/>
      <c r="D25" s="61"/>
      <c r="E25" s="61"/>
      <c r="F25" s="61"/>
      <c r="G25" s="61"/>
      <c r="H25" s="16"/>
    </row>
    <row r="26" spans="1:8" ht="17.25" customHeight="1">
      <c r="A26" s="58"/>
      <c r="B26" s="56"/>
      <c r="C26" s="56"/>
      <c r="D26" s="56"/>
      <c r="E26" s="56"/>
      <c r="F26" s="56"/>
      <c r="G26" s="56"/>
      <c r="H26" s="16"/>
    </row>
    <row r="27" spans="1:8" ht="12.75" customHeight="1">
      <c r="A27" s="14"/>
      <c r="B27" s="68"/>
      <c r="C27" s="61"/>
      <c r="D27" s="14"/>
      <c r="E27" s="60"/>
      <c r="F27" s="61"/>
      <c r="G27" s="16"/>
      <c r="H27" s="16"/>
    </row>
    <row r="28" spans="1:8" ht="12.75" customHeight="1">
      <c r="A28" s="14"/>
      <c r="B28" s="62" t="s">
        <v>13</v>
      </c>
      <c r="C28" s="63"/>
      <c r="D28" s="14"/>
      <c r="E28" s="62" t="s">
        <v>14</v>
      </c>
      <c r="F28" s="63"/>
      <c r="G28" s="16"/>
      <c r="H28" s="16"/>
    </row>
    <row r="29" spans="1:8" ht="12.75" customHeight="1">
      <c r="A29" s="14"/>
      <c r="B29" s="68"/>
      <c r="C29" s="61"/>
      <c r="D29" s="14"/>
      <c r="E29" s="98"/>
      <c r="F29" s="61"/>
      <c r="G29" s="16"/>
      <c r="H29" s="16"/>
    </row>
    <row r="30" spans="1:8" ht="12.75" customHeight="1">
      <c r="A30" s="14"/>
      <c r="B30" s="62" t="s">
        <v>250</v>
      </c>
      <c r="C30" s="63"/>
      <c r="D30" s="14"/>
      <c r="E30" s="62" t="s">
        <v>251</v>
      </c>
      <c r="F30" s="63"/>
      <c r="G30" s="14"/>
      <c r="H30" s="14"/>
    </row>
    <row r="31" spans="1:8" ht="12.75" customHeight="1">
      <c r="A31" s="14"/>
      <c r="B31" s="49"/>
      <c r="C31" s="49"/>
      <c r="D31" s="14"/>
      <c r="E31" s="49"/>
      <c r="F31" s="49"/>
      <c r="G31" s="14"/>
      <c r="H31" s="14"/>
    </row>
    <row r="32" spans="1:8" ht="12.75" customHeight="1">
      <c r="A32" s="14" t="s">
        <v>245</v>
      </c>
      <c r="B32" s="57">
        <f ca="1">TODAY()</f>
        <v>46191</v>
      </c>
      <c r="C32" s="14"/>
      <c r="D32" s="14"/>
      <c r="E32" s="14"/>
      <c r="F32" s="14"/>
      <c r="G32" s="14"/>
      <c r="H32" s="14"/>
    </row>
    <row r="33" spans="1:8" ht="12.75" customHeight="1">
      <c r="A33" s="14"/>
      <c r="B33" s="14"/>
      <c r="C33" s="14"/>
      <c r="D33" s="14"/>
      <c r="E33" s="14"/>
      <c r="F33" s="14"/>
      <c r="G33" s="14"/>
      <c r="H33" s="14"/>
    </row>
    <row r="34" spans="1:8" ht="12.75" customHeight="1">
      <c r="A34" s="14"/>
      <c r="B34" s="14"/>
      <c r="C34" s="14"/>
      <c r="D34" s="14"/>
      <c r="E34" s="14"/>
      <c r="F34" s="14"/>
      <c r="G34" s="14"/>
      <c r="H34" s="14"/>
    </row>
    <row r="35" spans="1:8" ht="12.75" customHeight="1">
      <c r="A35" s="14"/>
      <c r="B35" s="14"/>
      <c r="C35" s="14"/>
      <c r="D35" s="14"/>
      <c r="E35" s="14"/>
      <c r="F35" s="14"/>
      <c r="G35" s="14"/>
      <c r="H35" s="14"/>
    </row>
    <row r="36" spans="1:8" ht="12.75" customHeight="1">
      <c r="A36" s="14"/>
      <c r="B36" s="14"/>
      <c r="C36" s="14"/>
      <c r="D36" s="14"/>
      <c r="E36" s="14"/>
      <c r="F36" s="14"/>
      <c r="G36" s="14"/>
      <c r="H36" s="14"/>
    </row>
    <row r="37" spans="1:8" ht="12.75" customHeight="1">
      <c r="A37" s="14"/>
      <c r="B37" s="14"/>
      <c r="C37" s="14"/>
      <c r="D37" s="14"/>
      <c r="E37" s="14"/>
      <c r="F37" s="14"/>
      <c r="G37" s="14"/>
      <c r="H37" s="14"/>
    </row>
    <row r="38" spans="1:8" ht="12.75" customHeight="1">
      <c r="A38" s="14"/>
      <c r="B38" s="14"/>
      <c r="C38" s="14"/>
      <c r="D38" s="14"/>
      <c r="E38" s="14"/>
      <c r="F38" s="14"/>
      <c r="G38" s="14"/>
      <c r="H38" s="14"/>
    </row>
    <row r="39" spans="1:8" ht="12.75" customHeight="1">
      <c r="A39" s="14"/>
      <c r="B39" s="14"/>
      <c r="C39" s="14"/>
      <c r="D39" s="14"/>
      <c r="E39" s="14"/>
      <c r="F39" s="14"/>
      <c r="G39" s="14"/>
      <c r="H39" s="14"/>
    </row>
    <row r="40" spans="1:8" ht="12.75" customHeight="1">
      <c r="A40" s="14"/>
      <c r="B40" s="14"/>
      <c r="C40" s="14"/>
      <c r="D40" s="14"/>
      <c r="E40" s="14"/>
      <c r="F40" s="14"/>
      <c r="G40" s="14"/>
      <c r="H40" s="14"/>
    </row>
    <row r="41" spans="1:8" ht="12.75" customHeight="1">
      <c r="A41" s="14"/>
      <c r="B41" s="14"/>
      <c r="C41" s="14"/>
      <c r="D41" s="14"/>
      <c r="E41" s="14"/>
      <c r="F41" s="14"/>
      <c r="G41" s="14"/>
      <c r="H41" s="14"/>
    </row>
    <row r="42" spans="1:8" ht="12.75" customHeight="1">
      <c r="A42" s="14"/>
      <c r="B42" s="14"/>
      <c r="C42" s="14"/>
      <c r="D42" s="14"/>
      <c r="E42" s="14"/>
      <c r="F42" s="14"/>
      <c r="G42" s="14"/>
      <c r="H42" s="14"/>
    </row>
    <row r="43" spans="1:8" ht="12.75" customHeight="1">
      <c r="A43" s="14"/>
      <c r="B43" s="14"/>
      <c r="C43" s="14"/>
      <c r="D43" s="14"/>
      <c r="E43" s="14"/>
      <c r="F43" s="14"/>
      <c r="G43" s="14"/>
      <c r="H43" s="14"/>
    </row>
    <row r="44" spans="1:8" ht="12.75" customHeight="1">
      <c r="A44" s="14"/>
      <c r="B44" s="14"/>
      <c r="C44" s="14"/>
      <c r="D44" s="14"/>
      <c r="E44" s="14"/>
      <c r="F44" s="14"/>
      <c r="G44" s="14"/>
      <c r="H44" s="14"/>
    </row>
    <row r="45" spans="1:8" ht="12.75" customHeight="1">
      <c r="A45" s="14"/>
      <c r="B45" s="14"/>
      <c r="C45" s="14"/>
      <c r="D45" s="14"/>
      <c r="E45" s="14"/>
      <c r="F45" s="14"/>
      <c r="G45" s="14"/>
      <c r="H45" s="14"/>
    </row>
    <row r="46" spans="1:8" ht="12.75" customHeight="1">
      <c r="A46" s="14"/>
      <c r="B46" s="14"/>
      <c r="C46" s="14"/>
      <c r="D46" s="14"/>
      <c r="E46" s="14"/>
      <c r="F46" s="14"/>
      <c r="G46" s="14"/>
      <c r="H46" s="14"/>
    </row>
    <row r="47" spans="1:8" ht="12.75" customHeight="1">
      <c r="A47" s="14"/>
      <c r="B47" s="14"/>
      <c r="C47" s="14"/>
      <c r="D47" s="14"/>
      <c r="E47" s="14"/>
      <c r="F47" s="14"/>
      <c r="G47" s="14"/>
      <c r="H47" s="14"/>
    </row>
    <row r="48" spans="1:8" ht="12.75" customHeight="1">
      <c r="A48" s="14"/>
      <c r="B48" s="14"/>
      <c r="C48" s="14"/>
      <c r="D48" s="14"/>
      <c r="E48" s="14"/>
      <c r="F48" s="14"/>
      <c r="G48" s="14"/>
      <c r="H48" s="14"/>
    </row>
    <row r="49" spans="1:8" ht="12.75" customHeight="1">
      <c r="A49" s="14"/>
      <c r="B49" s="14"/>
      <c r="C49" s="14"/>
      <c r="D49" s="14"/>
      <c r="E49" s="14"/>
      <c r="F49" s="14"/>
      <c r="G49" s="14"/>
      <c r="H49" s="14"/>
    </row>
    <row r="50" spans="1:8" ht="12.75" customHeight="1">
      <c r="A50" s="14"/>
      <c r="B50" s="14"/>
      <c r="C50" s="14"/>
      <c r="D50" s="14"/>
      <c r="E50" s="14"/>
      <c r="F50" s="14"/>
      <c r="G50" s="14"/>
      <c r="H50" s="14"/>
    </row>
    <row r="51" spans="1:8" ht="12.75" customHeight="1">
      <c r="A51" s="14"/>
      <c r="B51" s="14"/>
      <c r="C51" s="14"/>
      <c r="D51" s="14"/>
      <c r="E51" s="14"/>
      <c r="F51" s="14"/>
      <c r="G51" s="14"/>
      <c r="H51" s="14"/>
    </row>
    <row r="52" spans="1:8" ht="12.75" customHeight="1">
      <c r="A52" s="14"/>
      <c r="B52" s="14"/>
      <c r="C52" s="14"/>
      <c r="D52" s="14"/>
      <c r="E52" s="14"/>
      <c r="F52" s="14"/>
      <c r="G52" s="14"/>
      <c r="H52" s="14"/>
    </row>
    <row r="53" spans="1:8" ht="12.75" customHeight="1">
      <c r="A53" s="14"/>
      <c r="B53" s="14"/>
      <c r="C53" s="14"/>
      <c r="D53" s="14"/>
      <c r="E53" s="14"/>
      <c r="F53" s="14"/>
      <c r="G53" s="14"/>
      <c r="H53" s="14"/>
    </row>
    <row r="54" spans="1:8" ht="12.75" customHeight="1">
      <c r="A54" s="14"/>
      <c r="B54" s="14"/>
      <c r="C54" s="14"/>
      <c r="D54" s="14"/>
      <c r="E54" s="14"/>
      <c r="F54" s="14"/>
      <c r="G54" s="14"/>
      <c r="H54" s="14"/>
    </row>
    <row r="55" spans="1:8" ht="12.75" customHeight="1">
      <c r="A55" s="14"/>
      <c r="B55" s="14"/>
      <c r="C55" s="14"/>
      <c r="D55" s="14"/>
      <c r="E55" s="14"/>
      <c r="F55" s="14"/>
      <c r="G55" s="14"/>
      <c r="H55" s="14"/>
    </row>
    <row r="56" spans="1:8" ht="12.75" customHeight="1">
      <c r="A56" s="14"/>
      <c r="B56" s="14"/>
      <c r="C56" s="14"/>
      <c r="D56" s="14"/>
      <c r="E56" s="14"/>
      <c r="F56" s="14"/>
      <c r="G56" s="14"/>
      <c r="H56" s="14"/>
    </row>
    <row r="57" spans="1:8" ht="12.75" customHeight="1">
      <c r="A57" s="14"/>
      <c r="B57" s="14"/>
      <c r="C57" s="14"/>
      <c r="D57" s="14"/>
      <c r="E57" s="14"/>
      <c r="F57" s="14"/>
      <c r="G57" s="14"/>
      <c r="H57" s="14"/>
    </row>
    <row r="58" spans="1:8" ht="12.75" customHeight="1">
      <c r="A58" s="14"/>
      <c r="B58" s="14"/>
      <c r="C58" s="14"/>
      <c r="D58" s="14"/>
      <c r="E58" s="14"/>
      <c r="F58" s="14"/>
      <c r="G58" s="14"/>
      <c r="H58" s="14"/>
    </row>
    <row r="59" spans="1:8" ht="12.75" customHeight="1">
      <c r="A59" s="14"/>
      <c r="B59" s="14"/>
      <c r="C59" s="14"/>
      <c r="D59" s="14"/>
      <c r="E59" s="14"/>
      <c r="F59" s="14"/>
      <c r="G59" s="14"/>
      <c r="H59" s="14"/>
    </row>
    <row r="60" spans="1:8" ht="12.75" customHeight="1">
      <c r="A60" s="14"/>
      <c r="B60" s="14"/>
      <c r="C60" s="14"/>
      <c r="D60" s="14"/>
      <c r="E60" s="14"/>
      <c r="F60" s="14"/>
      <c r="G60" s="14"/>
      <c r="H60" s="14"/>
    </row>
    <row r="61" spans="1:8" ht="12.75" customHeight="1">
      <c r="A61" s="14"/>
      <c r="B61" s="14"/>
      <c r="C61" s="14"/>
      <c r="D61" s="14"/>
      <c r="E61" s="14"/>
      <c r="F61" s="14"/>
      <c r="G61" s="14"/>
      <c r="H61" s="14"/>
    </row>
    <row r="62" spans="1:8" ht="12.75" customHeight="1">
      <c r="A62" s="14"/>
      <c r="B62" s="14"/>
      <c r="C62" s="14"/>
      <c r="D62" s="14"/>
      <c r="E62" s="14"/>
      <c r="F62" s="14"/>
      <c r="G62" s="14"/>
      <c r="H62" s="14"/>
    </row>
    <row r="63" spans="1:8" ht="12.75" customHeight="1">
      <c r="A63" s="14"/>
      <c r="B63" s="14"/>
      <c r="C63" s="14"/>
      <c r="D63" s="14"/>
      <c r="E63" s="14"/>
      <c r="F63" s="14"/>
      <c r="G63" s="14"/>
      <c r="H63" s="14"/>
    </row>
    <row r="64" spans="1:8" ht="12.75" customHeight="1">
      <c r="A64" s="14"/>
      <c r="B64" s="14"/>
      <c r="C64" s="14"/>
      <c r="D64" s="14"/>
      <c r="E64" s="14"/>
      <c r="F64" s="14"/>
      <c r="G64" s="14"/>
      <c r="H64" s="14"/>
    </row>
    <row r="65" spans="1:8" ht="12.75" customHeight="1">
      <c r="A65" s="14"/>
      <c r="B65" s="14"/>
      <c r="C65" s="14"/>
      <c r="D65" s="14"/>
      <c r="E65" s="14"/>
      <c r="F65" s="14"/>
      <c r="G65" s="14"/>
      <c r="H65" s="14"/>
    </row>
    <row r="66" spans="1:8" ht="12.75" customHeight="1">
      <c r="A66" s="14"/>
      <c r="B66" s="14"/>
      <c r="C66" s="14"/>
      <c r="D66" s="14"/>
      <c r="E66" s="14"/>
      <c r="F66" s="14"/>
      <c r="G66" s="14"/>
      <c r="H66" s="14"/>
    </row>
    <row r="67" spans="1:8" ht="12.75" customHeight="1">
      <c r="A67" s="14"/>
      <c r="B67" s="14"/>
      <c r="C67" s="14"/>
      <c r="D67" s="14"/>
      <c r="E67" s="14"/>
      <c r="F67" s="14"/>
      <c r="G67" s="14"/>
      <c r="H67" s="14"/>
    </row>
    <row r="68" spans="1:8" ht="12.75" customHeight="1">
      <c r="A68" s="14"/>
      <c r="B68" s="14"/>
      <c r="C68" s="14"/>
      <c r="D68" s="14"/>
      <c r="E68" s="14"/>
      <c r="F68" s="14"/>
      <c r="G68" s="14"/>
      <c r="H68" s="14"/>
    </row>
    <row r="69" spans="1:8" ht="12.75" customHeight="1">
      <c r="A69" s="14"/>
      <c r="B69" s="14"/>
      <c r="C69" s="14"/>
      <c r="D69" s="14"/>
      <c r="E69" s="14"/>
      <c r="F69" s="14"/>
      <c r="G69" s="14"/>
      <c r="H69" s="14"/>
    </row>
    <row r="70" spans="1:8" ht="12.75" customHeight="1">
      <c r="A70" s="14"/>
      <c r="B70" s="14"/>
      <c r="C70" s="14"/>
      <c r="D70" s="14"/>
      <c r="E70" s="14"/>
      <c r="F70" s="14"/>
      <c r="G70" s="14"/>
      <c r="H70" s="14"/>
    </row>
    <row r="71" spans="1:8" ht="12.75" customHeight="1">
      <c r="A71" s="14"/>
      <c r="B71" s="14"/>
      <c r="C71" s="14"/>
      <c r="D71" s="14"/>
      <c r="E71" s="14"/>
      <c r="F71" s="14"/>
      <c r="G71" s="14"/>
      <c r="H71" s="14"/>
    </row>
    <row r="72" spans="1:8" ht="12.75" customHeight="1">
      <c r="A72" s="14"/>
      <c r="B72" s="14"/>
      <c r="C72" s="14"/>
      <c r="D72" s="14"/>
      <c r="E72" s="14"/>
      <c r="F72" s="14"/>
      <c r="G72" s="14"/>
      <c r="H72" s="14"/>
    </row>
    <row r="73" spans="1:8" ht="12.75" customHeight="1">
      <c r="A73" s="14"/>
      <c r="B73" s="14"/>
      <c r="C73" s="14"/>
      <c r="D73" s="14"/>
      <c r="E73" s="14"/>
      <c r="F73" s="14"/>
      <c r="G73" s="14"/>
      <c r="H73" s="14"/>
    </row>
    <row r="74" spans="1:8" ht="12.75" customHeight="1">
      <c r="A74" s="14"/>
      <c r="B74" s="14"/>
      <c r="C74" s="14"/>
      <c r="D74" s="14"/>
      <c r="E74" s="14"/>
      <c r="F74" s="14"/>
      <c r="G74" s="14"/>
      <c r="H74" s="14"/>
    </row>
    <row r="75" spans="1:8" ht="12.75" customHeight="1">
      <c r="A75" s="14"/>
      <c r="B75" s="14"/>
      <c r="C75" s="14"/>
      <c r="D75" s="14"/>
      <c r="E75" s="14"/>
      <c r="F75" s="14"/>
      <c r="G75" s="14"/>
      <c r="H75" s="14"/>
    </row>
    <row r="76" spans="1:8" ht="12.75" customHeight="1">
      <c r="A76" s="14"/>
      <c r="B76" s="14"/>
      <c r="C76" s="14"/>
      <c r="D76" s="14"/>
      <c r="E76" s="14"/>
      <c r="F76" s="14"/>
      <c r="G76" s="14"/>
      <c r="H76" s="14"/>
    </row>
    <row r="77" spans="1:8" ht="12.75" customHeight="1">
      <c r="A77" s="14"/>
      <c r="B77" s="14"/>
      <c r="C77" s="14"/>
      <c r="D77" s="14"/>
      <c r="E77" s="14"/>
      <c r="F77" s="14"/>
      <c r="G77" s="14"/>
      <c r="H77" s="14"/>
    </row>
    <row r="78" spans="1:8" ht="12.75" customHeight="1">
      <c r="A78" s="14"/>
      <c r="B78" s="14"/>
      <c r="C78" s="14"/>
      <c r="D78" s="14"/>
      <c r="E78" s="14"/>
      <c r="F78" s="14"/>
      <c r="G78" s="14"/>
      <c r="H78" s="14"/>
    </row>
    <row r="79" spans="1:8" ht="12.75" customHeight="1">
      <c r="A79" s="14"/>
      <c r="B79" s="14"/>
      <c r="C79" s="14"/>
      <c r="D79" s="14"/>
      <c r="E79" s="14"/>
      <c r="F79" s="14"/>
      <c r="G79" s="14"/>
      <c r="H79" s="14"/>
    </row>
    <row r="80" spans="1:8" ht="12.75" customHeight="1">
      <c r="A80" s="14"/>
      <c r="B80" s="14"/>
      <c r="C80" s="14"/>
      <c r="D80" s="14"/>
      <c r="E80" s="14"/>
      <c r="F80" s="14"/>
      <c r="G80" s="14"/>
      <c r="H80" s="14"/>
    </row>
    <row r="81" spans="1:8" ht="12.75" customHeight="1">
      <c r="A81" s="14"/>
      <c r="B81" s="14"/>
      <c r="C81" s="14"/>
      <c r="D81" s="14"/>
      <c r="E81" s="14"/>
      <c r="F81" s="14"/>
      <c r="G81" s="14"/>
      <c r="H81" s="14"/>
    </row>
    <row r="82" spans="1:8" ht="12.75" customHeight="1">
      <c r="A82" s="14"/>
      <c r="B82" s="14"/>
      <c r="C82" s="14"/>
      <c r="D82" s="14"/>
      <c r="E82" s="14"/>
      <c r="F82" s="14"/>
      <c r="G82" s="14"/>
      <c r="H82" s="14"/>
    </row>
    <row r="83" spans="1:8" ht="12.75" customHeight="1">
      <c r="A83" s="14"/>
      <c r="B83" s="14"/>
      <c r="C83" s="14"/>
      <c r="D83" s="14"/>
      <c r="E83" s="14"/>
      <c r="F83" s="14"/>
      <c r="G83" s="14"/>
      <c r="H83" s="14"/>
    </row>
    <row r="84" spans="1:8" ht="12.75" customHeight="1">
      <c r="A84" s="14"/>
      <c r="B84" s="14"/>
      <c r="C84" s="14"/>
      <c r="D84" s="14"/>
      <c r="E84" s="14"/>
      <c r="F84" s="14"/>
      <c r="G84" s="14"/>
      <c r="H84" s="14"/>
    </row>
    <row r="85" spans="1:8" ht="12.75" customHeight="1">
      <c r="A85" s="14"/>
      <c r="B85" s="14"/>
      <c r="C85" s="14"/>
      <c r="D85" s="14"/>
      <c r="E85" s="14"/>
      <c r="F85" s="14"/>
      <c r="G85" s="14"/>
      <c r="H85" s="14"/>
    </row>
    <row r="86" spans="1:8" ht="12.75" customHeight="1">
      <c r="A86" s="14"/>
      <c r="B86" s="14"/>
      <c r="C86" s="14"/>
      <c r="D86" s="14"/>
      <c r="E86" s="14"/>
      <c r="F86" s="14"/>
      <c r="G86" s="14"/>
      <c r="H86" s="14"/>
    </row>
    <row r="87" spans="1:8" ht="12.75" customHeight="1">
      <c r="A87" s="14"/>
      <c r="B87" s="14"/>
      <c r="C87" s="14"/>
      <c r="D87" s="14"/>
      <c r="E87" s="14"/>
      <c r="F87" s="14"/>
      <c r="G87" s="14"/>
      <c r="H87" s="14"/>
    </row>
    <row r="88" spans="1:8" ht="12.75" customHeight="1">
      <c r="A88" s="14"/>
      <c r="B88" s="14"/>
      <c r="C88" s="14"/>
      <c r="D88" s="14"/>
      <c r="E88" s="14"/>
      <c r="F88" s="14"/>
      <c r="G88" s="14"/>
      <c r="H88" s="14"/>
    </row>
    <row r="89" spans="1:8" ht="12.75" customHeight="1">
      <c r="A89" s="14"/>
      <c r="B89" s="14"/>
      <c r="C89" s="14"/>
      <c r="D89" s="14"/>
      <c r="E89" s="14"/>
      <c r="F89" s="14"/>
      <c r="G89" s="14"/>
      <c r="H89" s="14"/>
    </row>
    <row r="90" spans="1:8" ht="12.75" customHeight="1">
      <c r="A90" s="14"/>
      <c r="B90" s="14"/>
      <c r="C90" s="14"/>
      <c r="D90" s="14"/>
      <c r="E90" s="14"/>
      <c r="F90" s="14"/>
      <c r="G90" s="14"/>
      <c r="H90" s="14"/>
    </row>
    <row r="91" spans="1:8" ht="12.75" customHeight="1">
      <c r="A91" s="14"/>
      <c r="B91" s="14"/>
      <c r="C91" s="14"/>
      <c r="D91" s="14"/>
      <c r="E91" s="14"/>
      <c r="F91" s="14"/>
      <c r="G91" s="14"/>
      <c r="H91" s="14"/>
    </row>
    <row r="92" spans="1:8" ht="12.75" customHeight="1">
      <c r="A92" s="14"/>
      <c r="B92" s="14"/>
      <c r="C92" s="14"/>
      <c r="D92" s="14"/>
      <c r="E92" s="14"/>
      <c r="F92" s="14"/>
      <c r="G92" s="14"/>
      <c r="H92" s="14"/>
    </row>
    <row r="93" spans="1:8" ht="12.75" customHeight="1">
      <c r="A93" s="14"/>
      <c r="B93" s="14"/>
      <c r="C93" s="14"/>
      <c r="D93" s="14"/>
      <c r="E93" s="14"/>
      <c r="F93" s="14"/>
      <c r="G93" s="14"/>
      <c r="H93" s="14"/>
    </row>
    <row r="94" spans="1:8" ht="12.75" customHeight="1">
      <c r="A94" s="14"/>
      <c r="B94" s="14"/>
      <c r="C94" s="14"/>
      <c r="D94" s="14"/>
      <c r="E94" s="14"/>
      <c r="F94" s="14"/>
      <c r="G94" s="14"/>
      <c r="H94" s="14"/>
    </row>
    <row r="95" spans="1:8" ht="12.75" customHeight="1">
      <c r="A95" s="14"/>
      <c r="B95" s="14"/>
      <c r="C95" s="14"/>
      <c r="D95" s="14"/>
      <c r="E95" s="14"/>
      <c r="F95" s="14"/>
      <c r="G95" s="14"/>
      <c r="H95" s="14"/>
    </row>
    <row r="96" spans="1:8" ht="12.75" customHeight="1">
      <c r="A96" s="14"/>
      <c r="B96" s="14"/>
      <c r="C96" s="14"/>
      <c r="D96" s="14"/>
      <c r="E96" s="14"/>
      <c r="F96" s="14"/>
      <c r="G96" s="14"/>
      <c r="H96" s="14"/>
    </row>
    <row r="97" spans="1:8" ht="12.75" customHeight="1">
      <c r="A97" s="14"/>
      <c r="B97" s="14"/>
      <c r="C97" s="14"/>
      <c r="D97" s="14"/>
      <c r="E97" s="14"/>
      <c r="F97" s="14"/>
      <c r="G97" s="14"/>
      <c r="H97" s="14"/>
    </row>
    <row r="98" spans="1:8" ht="12.75" customHeight="1">
      <c r="A98" s="14"/>
      <c r="B98" s="14"/>
      <c r="C98" s="14"/>
      <c r="D98" s="14"/>
      <c r="E98" s="14"/>
      <c r="F98" s="14"/>
      <c r="G98" s="14"/>
      <c r="H98" s="14"/>
    </row>
    <row r="99" spans="1:8" ht="12.75" customHeight="1">
      <c r="A99" s="14"/>
      <c r="B99" s="14"/>
      <c r="C99" s="14"/>
      <c r="D99" s="14"/>
      <c r="E99" s="14"/>
      <c r="F99" s="14"/>
      <c r="G99" s="14"/>
      <c r="H99" s="14"/>
    </row>
    <row r="100" spans="1:8" ht="12.75" customHeight="1">
      <c r="A100" s="14"/>
      <c r="B100" s="14"/>
      <c r="C100" s="14"/>
      <c r="D100" s="14"/>
      <c r="E100" s="14"/>
      <c r="F100" s="14"/>
      <c r="G100" s="14"/>
      <c r="H100" s="14"/>
    </row>
    <row r="101" spans="1:8" ht="12.75" customHeight="1">
      <c r="A101" s="14"/>
      <c r="B101" s="14"/>
      <c r="C101" s="14"/>
      <c r="D101" s="14"/>
      <c r="E101" s="14"/>
      <c r="F101" s="14"/>
      <c r="G101" s="14"/>
      <c r="H101" s="14"/>
    </row>
    <row r="102" spans="1:8" ht="12.75" customHeight="1">
      <c r="A102" s="14"/>
      <c r="B102" s="14"/>
      <c r="C102" s="14"/>
      <c r="D102" s="14"/>
      <c r="E102" s="14"/>
      <c r="F102" s="14"/>
      <c r="G102" s="14"/>
      <c r="H102" s="14"/>
    </row>
    <row r="103" spans="1:8" ht="12.75" customHeight="1">
      <c r="A103" s="14"/>
      <c r="B103" s="14"/>
      <c r="C103" s="14"/>
      <c r="D103" s="14"/>
      <c r="E103" s="14"/>
      <c r="F103" s="14"/>
      <c r="G103" s="14"/>
      <c r="H103" s="14"/>
    </row>
    <row r="104" spans="1:8" ht="12.75" customHeight="1">
      <c r="A104" s="14"/>
      <c r="B104" s="14"/>
      <c r="C104" s="14"/>
      <c r="D104" s="14"/>
      <c r="E104" s="14"/>
      <c r="F104" s="14"/>
      <c r="G104" s="14"/>
      <c r="H104" s="14"/>
    </row>
    <row r="105" spans="1:8" ht="12.75" customHeight="1">
      <c r="A105" s="14"/>
      <c r="B105" s="14"/>
      <c r="C105" s="14"/>
      <c r="D105" s="14"/>
      <c r="E105" s="14"/>
      <c r="F105" s="14"/>
      <c r="G105" s="14"/>
      <c r="H105" s="14"/>
    </row>
    <row r="106" spans="1:8" ht="12.75" customHeight="1">
      <c r="A106" s="14"/>
      <c r="B106" s="14"/>
      <c r="C106" s="14"/>
      <c r="D106" s="14"/>
      <c r="E106" s="14"/>
      <c r="F106" s="14"/>
      <c r="G106" s="14"/>
      <c r="H106" s="14"/>
    </row>
    <row r="107" spans="1:8" ht="12.75" customHeight="1">
      <c r="A107" s="14"/>
      <c r="B107" s="14"/>
      <c r="C107" s="14"/>
      <c r="D107" s="14"/>
      <c r="E107" s="14"/>
      <c r="F107" s="14"/>
      <c r="G107" s="14"/>
      <c r="H107" s="14"/>
    </row>
    <row r="108" spans="1:8" ht="12.75" customHeight="1">
      <c r="A108" s="14"/>
      <c r="B108" s="14"/>
      <c r="C108" s="14"/>
      <c r="D108" s="14"/>
      <c r="E108" s="14"/>
      <c r="F108" s="14"/>
      <c r="G108" s="14"/>
      <c r="H108" s="14"/>
    </row>
    <row r="109" spans="1:8" ht="12.75" customHeight="1">
      <c r="A109" s="14"/>
      <c r="B109" s="14"/>
      <c r="C109" s="14"/>
      <c r="D109" s="14"/>
      <c r="E109" s="14"/>
      <c r="F109" s="14"/>
      <c r="G109" s="14"/>
      <c r="H109" s="14"/>
    </row>
    <row r="110" spans="1:8" ht="12.75" customHeight="1">
      <c r="A110" s="14"/>
      <c r="B110" s="14"/>
      <c r="C110" s="14"/>
      <c r="D110" s="14"/>
      <c r="E110" s="14"/>
      <c r="F110" s="14"/>
      <c r="G110" s="14"/>
      <c r="H110" s="14"/>
    </row>
    <row r="111" spans="1:8" ht="12.75" customHeight="1">
      <c r="A111" s="14"/>
      <c r="B111" s="14"/>
      <c r="C111" s="14"/>
      <c r="D111" s="14"/>
      <c r="E111" s="14"/>
      <c r="F111" s="14"/>
      <c r="G111" s="14"/>
      <c r="H111" s="14"/>
    </row>
    <row r="112" spans="1:8" ht="12.75" customHeight="1">
      <c r="A112" s="14"/>
      <c r="B112" s="14"/>
      <c r="C112" s="14"/>
      <c r="D112" s="14"/>
      <c r="E112" s="14"/>
      <c r="F112" s="14"/>
      <c r="G112" s="14"/>
      <c r="H112" s="14"/>
    </row>
    <row r="113" spans="1:8" ht="12.75" customHeight="1">
      <c r="A113" s="14"/>
      <c r="B113" s="14"/>
      <c r="C113" s="14"/>
      <c r="D113" s="14"/>
      <c r="E113" s="14"/>
      <c r="F113" s="14"/>
      <c r="G113" s="14"/>
      <c r="H113" s="14"/>
    </row>
    <row r="114" spans="1:8" ht="12.75" customHeight="1">
      <c r="A114" s="14"/>
      <c r="B114" s="14"/>
      <c r="C114" s="14"/>
      <c r="D114" s="14"/>
      <c r="E114" s="14"/>
      <c r="F114" s="14"/>
      <c r="G114" s="14"/>
      <c r="H114" s="14"/>
    </row>
    <row r="115" spans="1:8" ht="12.75" customHeight="1">
      <c r="A115" s="14"/>
      <c r="B115" s="14"/>
      <c r="C115" s="14"/>
      <c r="D115" s="14"/>
      <c r="E115" s="14"/>
      <c r="F115" s="14"/>
      <c r="G115" s="14"/>
      <c r="H115" s="14"/>
    </row>
    <row r="116" spans="1:8" ht="12.75" customHeight="1">
      <c r="A116" s="14"/>
      <c r="B116" s="14"/>
      <c r="C116" s="14"/>
      <c r="D116" s="14"/>
      <c r="E116" s="14"/>
      <c r="F116" s="14"/>
      <c r="G116" s="14"/>
      <c r="H116" s="14"/>
    </row>
    <row r="117" spans="1:8" ht="12.75" customHeight="1">
      <c r="A117" s="14"/>
      <c r="B117" s="14"/>
      <c r="C117" s="14"/>
      <c r="D117" s="14"/>
      <c r="E117" s="14"/>
      <c r="F117" s="14"/>
      <c r="G117" s="14"/>
      <c r="H117" s="14"/>
    </row>
    <row r="118" spans="1:8" ht="12.75" customHeight="1">
      <c r="A118" s="14"/>
      <c r="B118" s="14"/>
      <c r="C118" s="14"/>
      <c r="D118" s="14"/>
      <c r="E118" s="14"/>
      <c r="F118" s="14"/>
      <c r="G118" s="14"/>
      <c r="H118" s="14"/>
    </row>
    <row r="119" spans="1:8" ht="12.75" customHeight="1">
      <c r="A119" s="14"/>
      <c r="B119" s="14"/>
      <c r="C119" s="14"/>
      <c r="D119" s="14"/>
      <c r="E119" s="14"/>
      <c r="F119" s="14"/>
      <c r="G119" s="14"/>
      <c r="H119" s="14"/>
    </row>
    <row r="120" spans="1:8" ht="12.75" customHeight="1">
      <c r="A120" s="14"/>
      <c r="B120" s="14"/>
      <c r="C120" s="14"/>
      <c r="D120" s="14"/>
      <c r="E120" s="14"/>
      <c r="F120" s="14"/>
      <c r="G120" s="14"/>
      <c r="H120" s="14"/>
    </row>
    <row r="121" spans="1:8" ht="12.75" customHeight="1">
      <c r="A121" s="14"/>
      <c r="B121" s="14"/>
      <c r="C121" s="14"/>
      <c r="D121" s="14"/>
      <c r="E121" s="14"/>
      <c r="F121" s="14"/>
      <c r="G121" s="14"/>
      <c r="H121" s="14"/>
    </row>
    <row r="122" spans="1:8" ht="12.75" customHeight="1">
      <c r="A122" s="14"/>
      <c r="B122" s="14"/>
      <c r="C122" s="14"/>
      <c r="D122" s="14"/>
      <c r="E122" s="14"/>
      <c r="F122" s="14"/>
      <c r="G122" s="14"/>
      <c r="H122" s="14"/>
    </row>
    <row r="123" spans="1:8" ht="12.75" customHeight="1">
      <c r="A123" s="14"/>
      <c r="B123" s="14"/>
      <c r="C123" s="14"/>
      <c r="D123" s="14"/>
      <c r="E123" s="14"/>
      <c r="F123" s="14"/>
      <c r="G123" s="14"/>
      <c r="H123" s="14"/>
    </row>
    <row r="124" spans="1:8" ht="12.75" customHeight="1">
      <c r="A124" s="14"/>
      <c r="B124" s="14"/>
      <c r="C124" s="14"/>
      <c r="D124" s="14"/>
      <c r="E124" s="14"/>
      <c r="F124" s="14"/>
      <c r="G124" s="14"/>
      <c r="H124" s="14"/>
    </row>
    <row r="125" spans="1:8" ht="12.75" customHeight="1">
      <c r="A125" s="14"/>
      <c r="B125" s="14"/>
      <c r="C125" s="14"/>
      <c r="D125" s="14"/>
      <c r="E125" s="14"/>
      <c r="F125" s="14"/>
      <c r="G125" s="14"/>
      <c r="H125" s="14"/>
    </row>
    <row r="126" spans="1:8" ht="12.75" customHeight="1">
      <c r="A126" s="14"/>
      <c r="B126" s="14"/>
      <c r="C126" s="14"/>
      <c r="D126" s="14"/>
      <c r="E126" s="14"/>
      <c r="F126" s="14"/>
      <c r="G126" s="14"/>
      <c r="H126" s="14"/>
    </row>
    <row r="127" spans="1:8" ht="12.75" customHeight="1">
      <c r="A127" s="14"/>
      <c r="B127" s="14"/>
      <c r="C127" s="14"/>
      <c r="D127" s="14"/>
      <c r="E127" s="14"/>
      <c r="F127" s="14"/>
      <c r="G127" s="14"/>
      <c r="H127" s="14"/>
    </row>
    <row r="128" spans="1:8" ht="12.75" customHeight="1">
      <c r="A128" s="14"/>
      <c r="B128" s="14"/>
      <c r="C128" s="14"/>
      <c r="D128" s="14"/>
      <c r="E128" s="14"/>
      <c r="F128" s="14"/>
      <c r="G128" s="14"/>
      <c r="H128" s="14"/>
    </row>
    <row r="129" spans="1:8" ht="12.75" customHeight="1">
      <c r="A129" s="14"/>
      <c r="B129" s="14"/>
      <c r="C129" s="14"/>
      <c r="D129" s="14"/>
      <c r="E129" s="14"/>
      <c r="F129" s="14"/>
      <c r="G129" s="14"/>
      <c r="H129" s="14"/>
    </row>
    <row r="130" spans="1:8" ht="12.75" customHeight="1">
      <c r="A130" s="14"/>
      <c r="B130" s="14"/>
      <c r="C130" s="14"/>
      <c r="D130" s="14"/>
      <c r="E130" s="14"/>
      <c r="F130" s="14"/>
      <c r="G130" s="14"/>
      <c r="H130" s="14"/>
    </row>
    <row r="131" spans="1:8" ht="12.75" customHeight="1">
      <c r="A131" s="14"/>
      <c r="B131" s="14"/>
      <c r="C131" s="14"/>
      <c r="D131" s="14"/>
      <c r="E131" s="14"/>
      <c r="F131" s="14"/>
      <c r="G131" s="14"/>
      <c r="H131" s="14"/>
    </row>
    <row r="132" spans="1:8" ht="12.75" customHeight="1">
      <c r="A132" s="14"/>
      <c r="B132" s="14"/>
      <c r="C132" s="14"/>
      <c r="D132" s="14"/>
      <c r="E132" s="14"/>
      <c r="F132" s="14"/>
      <c r="G132" s="14"/>
      <c r="H132" s="14"/>
    </row>
    <row r="133" spans="1:8" ht="12.75" customHeight="1">
      <c r="A133" s="14"/>
      <c r="B133" s="14"/>
      <c r="C133" s="14"/>
      <c r="D133" s="14"/>
      <c r="E133" s="14"/>
      <c r="F133" s="14"/>
      <c r="G133" s="14"/>
      <c r="H133" s="14"/>
    </row>
    <row r="134" spans="1:8" ht="12.75" customHeight="1">
      <c r="A134" s="14"/>
      <c r="B134" s="14"/>
      <c r="C134" s="14"/>
      <c r="D134" s="14"/>
      <c r="E134" s="14"/>
      <c r="F134" s="14"/>
      <c r="G134" s="14"/>
      <c r="H134" s="14"/>
    </row>
    <row r="135" spans="1:8" ht="12.75" customHeight="1">
      <c r="A135" s="14"/>
      <c r="B135" s="14"/>
      <c r="C135" s="14"/>
      <c r="D135" s="14"/>
      <c r="E135" s="14"/>
      <c r="F135" s="14"/>
      <c r="G135" s="14"/>
      <c r="H135" s="14"/>
    </row>
    <row r="136" spans="1:8" ht="12.75" customHeight="1">
      <c r="A136" s="14"/>
      <c r="B136" s="14"/>
      <c r="C136" s="14"/>
      <c r="D136" s="14"/>
      <c r="E136" s="14"/>
      <c r="F136" s="14"/>
      <c r="G136" s="14"/>
      <c r="H136" s="14"/>
    </row>
    <row r="137" spans="1:8" ht="12.75" customHeight="1">
      <c r="A137" s="14"/>
      <c r="B137" s="14"/>
      <c r="C137" s="14"/>
      <c r="D137" s="14"/>
      <c r="E137" s="14"/>
      <c r="F137" s="14"/>
      <c r="G137" s="14"/>
      <c r="H137" s="14"/>
    </row>
    <row r="138" spans="1:8" ht="12.75" customHeight="1">
      <c r="A138" s="14"/>
      <c r="B138" s="14"/>
      <c r="C138" s="14"/>
      <c r="D138" s="14"/>
      <c r="E138" s="14"/>
      <c r="F138" s="14"/>
      <c r="G138" s="14"/>
      <c r="H138" s="14"/>
    </row>
    <row r="139" spans="1:8" ht="12.75" customHeight="1">
      <c r="A139" s="14"/>
      <c r="B139" s="14"/>
      <c r="C139" s="14"/>
      <c r="D139" s="14"/>
      <c r="E139" s="14"/>
      <c r="F139" s="14"/>
      <c r="G139" s="14"/>
      <c r="H139" s="14"/>
    </row>
    <row r="140" spans="1:8" ht="12.75" customHeight="1">
      <c r="A140" s="14"/>
      <c r="B140" s="14"/>
      <c r="C140" s="14"/>
      <c r="D140" s="14"/>
      <c r="E140" s="14"/>
      <c r="F140" s="14"/>
      <c r="G140" s="14"/>
      <c r="H140" s="14"/>
    </row>
    <row r="141" spans="1:8" ht="12.75" customHeight="1">
      <c r="A141" s="14"/>
      <c r="B141" s="14"/>
      <c r="C141" s="14"/>
      <c r="D141" s="14"/>
      <c r="E141" s="14"/>
      <c r="F141" s="14"/>
      <c r="G141" s="14"/>
      <c r="H141" s="14"/>
    </row>
    <row r="142" spans="1:8" ht="12.75" customHeight="1">
      <c r="A142" s="14"/>
      <c r="B142" s="14"/>
      <c r="C142" s="14"/>
      <c r="D142" s="14"/>
      <c r="E142" s="14"/>
      <c r="F142" s="14"/>
      <c r="G142" s="14"/>
      <c r="H142" s="14"/>
    </row>
    <row r="143" spans="1:8" ht="12.75" customHeight="1">
      <c r="A143" s="14"/>
      <c r="B143" s="14"/>
      <c r="C143" s="14"/>
      <c r="D143" s="14"/>
      <c r="E143" s="14"/>
      <c r="F143" s="14"/>
      <c r="G143" s="14"/>
      <c r="H143" s="14"/>
    </row>
    <row r="144" spans="1:8" ht="12.75" customHeight="1">
      <c r="A144" s="14"/>
      <c r="B144" s="14"/>
      <c r="C144" s="14"/>
      <c r="D144" s="14"/>
      <c r="E144" s="14"/>
      <c r="F144" s="14"/>
      <c r="G144" s="14"/>
      <c r="H144" s="14"/>
    </row>
    <row r="145" spans="1:8" ht="12.75" customHeight="1">
      <c r="A145" s="14"/>
      <c r="B145" s="14"/>
      <c r="C145" s="14"/>
      <c r="D145" s="14"/>
      <c r="E145" s="14"/>
      <c r="F145" s="14"/>
      <c r="G145" s="14"/>
      <c r="H145" s="14"/>
    </row>
    <row r="146" spans="1:8" ht="12.75" customHeight="1">
      <c r="A146" s="14"/>
      <c r="B146" s="14"/>
      <c r="C146" s="14"/>
      <c r="D146" s="14"/>
      <c r="E146" s="14"/>
      <c r="F146" s="14"/>
      <c r="G146" s="14"/>
      <c r="H146" s="14"/>
    </row>
    <row r="147" spans="1:8" ht="12.75" customHeight="1">
      <c r="A147" s="14"/>
      <c r="B147" s="14"/>
      <c r="C147" s="14"/>
      <c r="D147" s="14"/>
      <c r="E147" s="14"/>
      <c r="F147" s="14"/>
      <c r="G147" s="14"/>
      <c r="H147" s="14"/>
    </row>
    <row r="148" spans="1:8" ht="12.75" customHeight="1">
      <c r="A148" s="14"/>
      <c r="B148" s="14"/>
      <c r="C148" s="14"/>
      <c r="D148" s="14"/>
      <c r="E148" s="14"/>
      <c r="F148" s="14"/>
      <c r="G148" s="14"/>
      <c r="H148" s="14"/>
    </row>
    <row r="149" spans="1:8" ht="12.75" customHeight="1">
      <c r="A149" s="14"/>
      <c r="B149" s="14"/>
      <c r="C149" s="14"/>
      <c r="D149" s="14"/>
      <c r="E149" s="14"/>
      <c r="F149" s="14"/>
      <c r="G149" s="14"/>
      <c r="H149" s="14"/>
    </row>
    <row r="150" spans="1:8" ht="12.75" customHeight="1">
      <c r="A150" s="14"/>
      <c r="B150" s="14"/>
      <c r="C150" s="14"/>
      <c r="D150" s="14"/>
      <c r="E150" s="14"/>
      <c r="F150" s="14"/>
      <c r="G150" s="14"/>
      <c r="H150" s="14"/>
    </row>
    <row r="151" spans="1:8" ht="12.75" customHeight="1">
      <c r="A151" s="14"/>
      <c r="B151" s="14"/>
      <c r="C151" s="14"/>
      <c r="D151" s="14"/>
      <c r="E151" s="14"/>
      <c r="F151" s="14"/>
      <c r="G151" s="14"/>
      <c r="H151" s="14"/>
    </row>
    <row r="152" spans="1:8" ht="12.75" customHeight="1">
      <c r="A152" s="14"/>
      <c r="B152" s="14"/>
      <c r="C152" s="14"/>
      <c r="D152" s="14"/>
      <c r="E152" s="14"/>
      <c r="F152" s="14"/>
      <c r="G152" s="14"/>
      <c r="H152" s="14"/>
    </row>
    <row r="153" spans="1:8" ht="12.75" customHeight="1">
      <c r="A153" s="14"/>
      <c r="B153" s="14"/>
      <c r="C153" s="14"/>
      <c r="D153" s="14"/>
      <c r="E153" s="14"/>
      <c r="F153" s="14"/>
      <c r="G153" s="14"/>
      <c r="H153" s="14"/>
    </row>
    <row r="154" spans="1:8" ht="12.75" customHeight="1">
      <c r="A154" s="14"/>
      <c r="B154" s="14"/>
      <c r="C154" s="14"/>
      <c r="D154" s="14"/>
      <c r="E154" s="14"/>
      <c r="F154" s="14"/>
      <c r="G154" s="14"/>
      <c r="H154" s="14"/>
    </row>
    <row r="155" spans="1:8" ht="12.75" customHeight="1">
      <c r="A155" s="14"/>
      <c r="B155" s="14"/>
      <c r="C155" s="14"/>
      <c r="D155" s="14"/>
      <c r="E155" s="14"/>
      <c r="F155" s="14"/>
      <c r="G155" s="14"/>
      <c r="H155" s="14"/>
    </row>
    <row r="156" spans="1:8" ht="12.75" customHeight="1">
      <c r="A156" s="14"/>
      <c r="B156" s="14"/>
      <c r="C156" s="14"/>
      <c r="D156" s="14"/>
      <c r="E156" s="14"/>
      <c r="F156" s="14"/>
      <c r="G156" s="14"/>
      <c r="H156" s="14"/>
    </row>
    <row r="157" spans="1:8" ht="12.75" customHeight="1">
      <c r="A157" s="14"/>
      <c r="B157" s="14"/>
      <c r="C157" s="14"/>
      <c r="D157" s="14"/>
      <c r="E157" s="14"/>
      <c r="F157" s="14"/>
      <c r="G157" s="14"/>
      <c r="H157" s="14"/>
    </row>
    <row r="158" spans="1:8" ht="12.75" customHeight="1">
      <c r="A158" s="14"/>
      <c r="B158" s="14"/>
      <c r="C158" s="14"/>
      <c r="D158" s="14"/>
      <c r="E158" s="14"/>
      <c r="F158" s="14"/>
      <c r="G158" s="14"/>
      <c r="H158" s="14"/>
    </row>
    <row r="159" spans="1:8" ht="12.75" customHeight="1">
      <c r="A159" s="14"/>
      <c r="B159" s="14"/>
      <c r="C159" s="14"/>
      <c r="D159" s="14"/>
      <c r="E159" s="14"/>
      <c r="F159" s="14"/>
      <c r="G159" s="14"/>
      <c r="H159" s="14"/>
    </row>
    <row r="160" spans="1:8" ht="12.75" customHeight="1">
      <c r="A160" s="14"/>
      <c r="B160" s="14"/>
      <c r="C160" s="14"/>
      <c r="D160" s="14"/>
      <c r="E160" s="14"/>
      <c r="F160" s="14"/>
      <c r="G160" s="14"/>
      <c r="H160" s="14"/>
    </row>
    <row r="161" spans="1:8" ht="12.75" customHeight="1">
      <c r="A161" s="14"/>
      <c r="B161" s="14"/>
      <c r="C161" s="14"/>
      <c r="D161" s="14"/>
      <c r="E161" s="14"/>
      <c r="F161" s="14"/>
      <c r="G161" s="14"/>
      <c r="H161" s="14"/>
    </row>
    <row r="162" spans="1:8" ht="12.75" customHeight="1">
      <c r="A162" s="14"/>
      <c r="B162" s="14"/>
      <c r="C162" s="14"/>
      <c r="D162" s="14"/>
      <c r="E162" s="14"/>
      <c r="F162" s="14"/>
      <c r="G162" s="14"/>
      <c r="H162" s="14"/>
    </row>
    <row r="163" spans="1:8" ht="12.75" customHeight="1">
      <c r="A163" s="14"/>
      <c r="B163" s="14"/>
      <c r="C163" s="14"/>
      <c r="D163" s="14"/>
      <c r="E163" s="14"/>
      <c r="F163" s="14"/>
      <c r="G163" s="14"/>
      <c r="H163" s="14"/>
    </row>
    <row r="164" spans="1:8" ht="12.75" customHeight="1">
      <c r="A164" s="14"/>
      <c r="B164" s="14"/>
      <c r="C164" s="14"/>
      <c r="D164" s="14"/>
      <c r="E164" s="14"/>
      <c r="F164" s="14"/>
      <c r="G164" s="14"/>
      <c r="H164" s="14"/>
    </row>
    <row r="165" spans="1:8" ht="12.75" customHeight="1">
      <c r="A165" s="14"/>
      <c r="B165" s="14"/>
      <c r="C165" s="14"/>
      <c r="D165" s="14"/>
      <c r="E165" s="14"/>
      <c r="F165" s="14"/>
      <c r="G165" s="14"/>
      <c r="H165" s="14"/>
    </row>
    <row r="166" spans="1:8" ht="12.75" customHeight="1">
      <c r="A166" s="14"/>
      <c r="B166" s="14"/>
      <c r="C166" s="14"/>
      <c r="D166" s="14"/>
      <c r="E166" s="14"/>
      <c r="F166" s="14"/>
      <c r="G166" s="14"/>
      <c r="H166" s="14"/>
    </row>
    <row r="167" spans="1:8" ht="12.75" customHeight="1">
      <c r="A167" s="14"/>
      <c r="B167" s="14"/>
      <c r="C167" s="14"/>
      <c r="D167" s="14"/>
      <c r="E167" s="14"/>
      <c r="F167" s="14"/>
      <c r="G167" s="14"/>
      <c r="H167" s="14"/>
    </row>
    <row r="168" spans="1:8" ht="12.75" customHeight="1">
      <c r="A168" s="14"/>
      <c r="B168" s="14"/>
      <c r="C168" s="14"/>
      <c r="D168" s="14"/>
      <c r="E168" s="14"/>
      <c r="F168" s="14"/>
      <c r="G168" s="14"/>
      <c r="H168" s="14"/>
    </row>
    <row r="169" spans="1:8" ht="12.75" customHeight="1">
      <c r="A169" s="14"/>
      <c r="B169" s="14"/>
      <c r="C169" s="14"/>
      <c r="D169" s="14"/>
      <c r="E169" s="14"/>
      <c r="F169" s="14"/>
      <c r="G169" s="14"/>
      <c r="H169" s="14"/>
    </row>
    <row r="170" spans="1:8" ht="12.75" customHeight="1">
      <c r="A170" s="14"/>
      <c r="B170" s="14"/>
      <c r="C170" s="14"/>
      <c r="D170" s="14"/>
      <c r="E170" s="14"/>
      <c r="F170" s="14"/>
      <c r="G170" s="14"/>
      <c r="H170" s="14"/>
    </row>
    <row r="171" spans="1:8" ht="12.75" customHeight="1">
      <c r="A171" s="14"/>
      <c r="B171" s="14"/>
      <c r="C171" s="14"/>
      <c r="D171" s="14"/>
      <c r="E171" s="14"/>
      <c r="F171" s="14"/>
      <c r="G171" s="14"/>
      <c r="H171" s="14"/>
    </row>
    <row r="172" spans="1:8" ht="12.75" customHeight="1">
      <c r="A172" s="14"/>
      <c r="B172" s="14"/>
      <c r="C172" s="14"/>
      <c r="D172" s="14"/>
      <c r="E172" s="14"/>
      <c r="F172" s="14"/>
      <c r="G172" s="14"/>
      <c r="H172" s="14"/>
    </row>
    <row r="173" spans="1:8" ht="12.75" customHeight="1">
      <c r="A173" s="14"/>
      <c r="B173" s="14"/>
      <c r="C173" s="14"/>
      <c r="D173" s="14"/>
      <c r="E173" s="14"/>
      <c r="F173" s="14"/>
      <c r="G173" s="14"/>
      <c r="H173" s="14"/>
    </row>
    <row r="174" spans="1:8" ht="12.75" customHeight="1">
      <c r="A174" s="14"/>
      <c r="B174" s="14"/>
      <c r="C174" s="14"/>
      <c r="D174" s="14"/>
      <c r="E174" s="14"/>
      <c r="F174" s="14"/>
      <c r="G174" s="14"/>
      <c r="H174" s="14"/>
    </row>
    <row r="175" spans="1:8" ht="12.75" customHeight="1">
      <c r="A175" s="14"/>
      <c r="B175" s="14"/>
      <c r="C175" s="14"/>
      <c r="D175" s="14"/>
      <c r="E175" s="14"/>
      <c r="F175" s="14"/>
      <c r="G175" s="14"/>
      <c r="H175" s="14"/>
    </row>
    <row r="176" spans="1:8" ht="12.75" customHeight="1">
      <c r="A176" s="14"/>
      <c r="B176" s="14"/>
      <c r="C176" s="14"/>
      <c r="D176" s="14"/>
      <c r="E176" s="14"/>
      <c r="F176" s="14"/>
      <c r="G176" s="14"/>
      <c r="H176" s="14"/>
    </row>
    <row r="177" spans="1:8" ht="12.75" customHeight="1">
      <c r="A177" s="14"/>
      <c r="B177" s="14"/>
      <c r="C177" s="14"/>
      <c r="D177" s="14"/>
      <c r="E177" s="14"/>
      <c r="F177" s="14"/>
      <c r="G177" s="14"/>
      <c r="H177" s="14"/>
    </row>
    <row r="178" spans="1:8" ht="12.75" customHeight="1">
      <c r="A178" s="14"/>
      <c r="B178" s="14"/>
      <c r="C178" s="14"/>
      <c r="D178" s="14"/>
      <c r="E178" s="14"/>
      <c r="F178" s="14"/>
      <c r="G178" s="14"/>
      <c r="H178" s="14"/>
    </row>
    <row r="179" spans="1:8" ht="12.75" customHeight="1">
      <c r="A179" s="14"/>
      <c r="B179" s="14"/>
      <c r="C179" s="14"/>
      <c r="D179" s="14"/>
      <c r="E179" s="14"/>
      <c r="F179" s="14"/>
      <c r="G179" s="14"/>
      <c r="H179" s="14"/>
    </row>
    <row r="180" spans="1:8" ht="12.75" customHeight="1">
      <c r="A180" s="14"/>
      <c r="B180" s="14"/>
      <c r="C180" s="14"/>
      <c r="D180" s="14"/>
      <c r="E180" s="14"/>
      <c r="F180" s="14"/>
      <c r="G180" s="14"/>
      <c r="H180" s="14"/>
    </row>
    <row r="181" spans="1:8" ht="12.75" customHeight="1">
      <c r="A181" s="14"/>
      <c r="B181" s="14"/>
      <c r="C181" s="14"/>
      <c r="D181" s="14"/>
      <c r="E181" s="14"/>
      <c r="F181" s="14"/>
      <c r="G181" s="14"/>
      <c r="H181" s="14"/>
    </row>
    <row r="182" spans="1:8" ht="12.75" customHeight="1">
      <c r="A182" s="14"/>
      <c r="B182" s="14"/>
      <c r="C182" s="14"/>
      <c r="D182" s="14"/>
      <c r="E182" s="14"/>
      <c r="F182" s="14"/>
      <c r="G182" s="14"/>
      <c r="H182" s="14"/>
    </row>
    <row r="183" spans="1:8" ht="12.75" customHeight="1">
      <c r="A183" s="14"/>
      <c r="B183" s="14"/>
      <c r="C183" s="14"/>
      <c r="D183" s="14"/>
      <c r="E183" s="14"/>
      <c r="F183" s="14"/>
      <c r="G183" s="14"/>
      <c r="H183" s="14"/>
    </row>
    <row r="184" spans="1:8" ht="12.75" customHeight="1">
      <c r="A184" s="14"/>
      <c r="B184" s="14"/>
      <c r="C184" s="14"/>
      <c r="D184" s="14"/>
      <c r="E184" s="14"/>
      <c r="F184" s="14"/>
      <c r="G184" s="14"/>
      <c r="H184" s="14"/>
    </row>
    <row r="185" spans="1:8" ht="12.75" customHeight="1">
      <c r="A185" s="14"/>
      <c r="B185" s="14"/>
      <c r="C185" s="14"/>
      <c r="D185" s="14"/>
      <c r="E185" s="14"/>
      <c r="F185" s="14"/>
      <c r="G185" s="14"/>
      <c r="H185" s="14"/>
    </row>
    <row r="186" spans="1:8" ht="12.75" customHeight="1">
      <c r="A186" s="14"/>
      <c r="B186" s="14"/>
      <c r="C186" s="14"/>
      <c r="D186" s="14"/>
      <c r="E186" s="14"/>
      <c r="F186" s="14"/>
      <c r="G186" s="14"/>
      <c r="H186" s="14"/>
    </row>
    <row r="187" spans="1:8" ht="12.75" customHeight="1">
      <c r="A187" s="14"/>
      <c r="B187" s="14"/>
      <c r="C187" s="14"/>
      <c r="D187" s="14"/>
      <c r="E187" s="14"/>
      <c r="F187" s="14"/>
      <c r="G187" s="14"/>
      <c r="H187" s="14"/>
    </row>
    <row r="188" spans="1:8" ht="12.75" customHeight="1">
      <c r="A188" s="14"/>
      <c r="B188" s="14"/>
      <c r="C188" s="14"/>
      <c r="D188" s="14"/>
      <c r="E188" s="14"/>
      <c r="F188" s="14"/>
      <c r="G188" s="14"/>
      <c r="H188" s="14"/>
    </row>
    <row r="189" spans="1:8" ht="12.75" customHeight="1">
      <c r="A189" s="14"/>
      <c r="B189" s="14"/>
      <c r="C189" s="14"/>
      <c r="D189" s="14"/>
      <c r="E189" s="14"/>
      <c r="F189" s="14"/>
      <c r="G189" s="14"/>
      <c r="H189" s="14"/>
    </row>
    <row r="190" spans="1:8" ht="12.75" customHeight="1">
      <c r="A190" s="14"/>
      <c r="B190" s="14"/>
      <c r="C190" s="14"/>
      <c r="D190" s="14"/>
      <c r="E190" s="14"/>
      <c r="F190" s="14"/>
      <c r="G190" s="14"/>
      <c r="H190" s="14"/>
    </row>
    <row r="191" spans="1:8" ht="12.75" customHeight="1">
      <c r="A191" s="14"/>
      <c r="B191" s="14"/>
      <c r="C191" s="14"/>
      <c r="D191" s="14"/>
      <c r="E191" s="14"/>
      <c r="F191" s="14"/>
      <c r="G191" s="14"/>
      <c r="H191" s="14"/>
    </row>
    <row r="192" spans="1:8" ht="12.75" customHeight="1">
      <c r="A192" s="14"/>
      <c r="B192" s="14"/>
      <c r="C192" s="14"/>
      <c r="D192" s="14"/>
      <c r="E192" s="14"/>
      <c r="F192" s="14"/>
      <c r="G192" s="14"/>
      <c r="H192" s="14"/>
    </row>
    <row r="193" spans="1:8" ht="12.75" customHeight="1">
      <c r="A193" s="14"/>
      <c r="B193" s="14"/>
      <c r="C193" s="14"/>
      <c r="D193" s="14"/>
      <c r="E193" s="14"/>
      <c r="F193" s="14"/>
      <c r="G193" s="14"/>
      <c r="H193" s="14"/>
    </row>
    <row r="194" spans="1:8" ht="12.75" customHeight="1">
      <c r="A194" s="14"/>
      <c r="B194" s="14"/>
      <c r="C194" s="14"/>
      <c r="D194" s="14"/>
      <c r="E194" s="14"/>
      <c r="F194" s="14"/>
      <c r="G194" s="14"/>
      <c r="H194" s="14"/>
    </row>
    <row r="195" spans="1:8" ht="12.75" customHeight="1">
      <c r="A195" s="14"/>
      <c r="B195" s="14"/>
      <c r="C195" s="14"/>
      <c r="D195" s="14"/>
      <c r="E195" s="14"/>
      <c r="F195" s="14"/>
      <c r="G195" s="14"/>
      <c r="H195" s="14"/>
    </row>
    <row r="196" spans="1:8" ht="12.75" customHeight="1">
      <c r="A196" s="14"/>
      <c r="B196" s="14"/>
      <c r="C196" s="14"/>
      <c r="D196" s="14"/>
      <c r="E196" s="14"/>
      <c r="F196" s="14"/>
      <c r="G196" s="14"/>
      <c r="H196" s="14"/>
    </row>
    <row r="197" spans="1:8" ht="12.75" customHeight="1">
      <c r="A197" s="14"/>
      <c r="B197" s="14"/>
      <c r="C197" s="14"/>
      <c r="D197" s="14"/>
      <c r="E197" s="14"/>
      <c r="F197" s="14"/>
      <c r="G197" s="14"/>
      <c r="H197" s="14"/>
    </row>
    <row r="198" spans="1:8" ht="12.75" customHeight="1">
      <c r="A198" s="14"/>
      <c r="B198" s="14"/>
      <c r="C198" s="14"/>
      <c r="D198" s="14"/>
      <c r="E198" s="14"/>
      <c r="F198" s="14"/>
      <c r="G198" s="14"/>
      <c r="H198" s="14"/>
    </row>
    <row r="199" spans="1:8" ht="12.75" customHeight="1">
      <c r="A199" s="14"/>
      <c r="B199" s="14"/>
      <c r="C199" s="14"/>
      <c r="D199" s="14"/>
      <c r="E199" s="14"/>
      <c r="F199" s="14"/>
      <c r="G199" s="14"/>
      <c r="H199" s="14"/>
    </row>
    <row r="200" spans="1:8" ht="12.75" customHeight="1">
      <c r="A200" s="14"/>
      <c r="B200" s="14"/>
      <c r="C200" s="14"/>
      <c r="D200" s="14"/>
      <c r="E200" s="14"/>
      <c r="F200" s="14"/>
      <c r="G200" s="14"/>
      <c r="H200" s="14"/>
    </row>
    <row r="201" spans="1:8" ht="12.75" customHeight="1">
      <c r="A201" s="14"/>
      <c r="B201" s="14"/>
      <c r="C201" s="14"/>
      <c r="D201" s="14"/>
      <c r="E201" s="14"/>
      <c r="F201" s="14"/>
      <c r="G201" s="14"/>
      <c r="H201" s="14"/>
    </row>
    <row r="202" spans="1:8" ht="12.75" customHeight="1">
      <c r="A202" s="14"/>
      <c r="B202" s="14"/>
      <c r="C202" s="14"/>
      <c r="D202" s="14"/>
      <c r="E202" s="14"/>
      <c r="F202" s="14"/>
      <c r="G202" s="14"/>
      <c r="H202" s="14"/>
    </row>
    <row r="203" spans="1:8" ht="12.75" customHeight="1">
      <c r="A203" s="14"/>
      <c r="B203" s="14"/>
      <c r="C203" s="14"/>
      <c r="D203" s="14"/>
      <c r="E203" s="14"/>
      <c r="F203" s="14"/>
      <c r="G203" s="14"/>
      <c r="H203" s="14"/>
    </row>
    <row r="204" spans="1:8" ht="12.75" customHeight="1">
      <c r="A204" s="14"/>
      <c r="B204" s="14"/>
      <c r="C204" s="14"/>
      <c r="D204" s="14"/>
      <c r="E204" s="14"/>
      <c r="F204" s="14"/>
      <c r="G204" s="14"/>
      <c r="H204" s="14"/>
    </row>
    <row r="205" spans="1:8" ht="12.75" customHeight="1">
      <c r="A205" s="14"/>
      <c r="B205" s="14"/>
      <c r="C205" s="14"/>
      <c r="D205" s="14"/>
      <c r="E205" s="14"/>
      <c r="F205" s="14"/>
      <c r="G205" s="14"/>
      <c r="H205" s="14"/>
    </row>
    <row r="206" spans="1:8" ht="12.75" customHeight="1">
      <c r="A206" s="14"/>
      <c r="B206" s="14"/>
      <c r="C206" s="14"/>
      <c r="D206" s="14"/>
      <c r="E206" s="14"/>
      <c r="F206" s="14"/>
      <c r="G206" s="14"/>
      <c r="H206" s="14"/>
    </row>
    <row r="207" spans="1:8" ht="12.75" customHeight="1">
      <c r="A207" s="14"/>
      <c r="B207" s="14"/>
      <c r="C207" s="14"/>
      <c r="D207" s="14"/>
      <c r="E207" s="14"/>
      <c r="F207" s="14"/>
      <c r="G207" s="14"/>
      <c r="H207" s="14"/>
    </row>
    <row r="208" spans="1:8" ht="12.75" customHeight="1">
      <c r="A208" s="14"/>
      <c r="B208" s="14"/>
      <c r="C208" s="14"/>
      <c r="D208" s="14"/>
      <c r="E208" s="14"/>
      <c r="F208" s="14"/>
      <c r="G208" s="14"/>
      <c r="H208" s="14"/>
    </row>
    <row r="209" spans="1:8" ht="12.75" customHeight="1">
      <c r="A209" s="14"/>
      <c r="B209" s="14"/>
      <c r="C209" s="14"/>
      <c r="D209" s="14"/>
      <c r="E209" s="14"/>
      <c r="F209" s="14"/>
      <c r="G209" s="14"/>
      <c r="H209" s="14"/>
    </row>
    <row r="210" spans="1:8" ht="12.75" customHeight="1">
      <c r="A210" s="14"/>
      <c r="B210" s="14"/>
      <c r="C210" s="14"/>
      <c r="D210" s="14"/>
      <c r="E210" s="14"/>
      <c r="F210" s="14"/>
      <c r="G210" s="14"/>
      <c r="H210" s="14"/>
    </row>
    <row r="211" spans="1:8" ht="12.75" customHeight="1">
      <c r="A211" s="14"/>
      <c r="B211" s="14"/>
      <c r="C211" s="14"/>
      <c r="D211" s="14"/>
      <c r="E211" s="14"/>
      <c r="F211" s="14"/>
      <c r="G211" s="14"/>
      <c r="H211" s="14"/>
    </row>
    <row r="212" spans="1:8" ht="12.75" customHeight="1">
      <c r="A212" s="14"/>
      <c r="B212" s="14"/>
      <c r="C212" s="14"/>
      <c r="D212" s="14"/>
      <c r="E212" s="14"/>
      <c r="F212" s="14"/>
      <c r="G212" s="14"/>
      <c r="H212" s="14"/>
    </row>
    <row r="213" spans="1:8" ht="12.75" customHeight="1">
      <c r="A213" s="14"/>
      <c r="B213" s="14"/>
      <c r="C213" s="14"/>
      <c r="D213" s="14"/>
      <c r="E213" s="14"/>
      <c r="F213" s="14"/>
      <c r="G213" s="14"/>
      <c r="H213" s="14"/>
    </row>
    <row r="214" spans="1:8" ht="12.75" customHeight="1">
      <c r="A214" s="14"/>
      <c r="B214" s="14"/>
      <c r="C214" s="14"/>
      <c r="D214" s="14"/>
      <c r="E214" s="14"/>
      <c r="F214" s="14"/>
      <c r="G214" s="14"/>
      <c r="H214" s="14"/>
    </row>
    <row r="215" spans="1:8" ht="12.75" customHeight="1">
      <c r="A215" s="14"/>
      <c r="B215" s="14"/>
      <c r="C215" s="14"/>
      <c r="D215" s="14"/>
      <c r="E215" s="14"/>
      <c r="F215" s="14"/>
      <c r="G215" s="14"/>
      <c r="H215" s="14"/>
    </row>
    <row r="216" spans="1:8" ht="12.75" customHeight="1">
      <c r="A216" s="14"/>
      <c r="B216" s="14"/>
      <c r="C216" s="14"/>
      <c r="D216" s="14"/>
      <c r="E216" s="14"/>
      <c r="F216" s="14"/>
      <c r="G216" s="14"/>
      <c r="H216" s="14"/>
    </row>
    <row r="217" spans="1:8" ht="12.75" customHeight="1">
      <c r="A217" s="14"/>
      <c r="B217" s="14"/>
      <c r="C217" s="14"/>
      <c r="D217" s="14"/>
      <c r="E217" s="14"/>
      <c r="F217" s="14"/>
      <c r="G217" s="14"/>
      <c r="H217" s="14"/>
    </row>
    <row r="218" spans="1:8" ht="12.75" customHeight="1">
      <c r="A218" s="14"/>
      <c r="B218" s="14"/>
      <c r="C218" s="14"/>
      <c r="D218" s="14"/>
      <c r="E218" s="14"/>
      <c r="F218" s="14"/>
      <c r="G218" s="14"/>
      <c r="H218" s="14"/>
    </row>
    <row r="219" spans="1:8" ht="12.75" customHeight="1">
      <c r="A219" s="14"/>
      <c r="B219" s="14"/>
      <c r="C219" s="14"/>
      <c r="D219" s="14"/>
      <c r="E219" s="14"/>
      <c r="F219" s="14"/>
      <c r="G219" s="14"/>
      <c r="H219" s="14"/>
    </row>
    <row r="220" spans="1:8" ht="12.75" customHeight="1">
      <c r="A220" s="14"/>
      <c r="B220" s="14"/>
      <c r="C220" s="14"/>
      <c r="D220" s="14"/>
      <c r="E220" s="14"/>
      <c r="F220" s="14"/>
      <c r="G220" s="14"/>
      <c r="H220" s="14"/>
    </row>
    <row r="221" spans="1:8" ht="12.75" customHeight="1">
      <c r="A221" s="14"/>
      <c r="B221" s="14"/>
      <c r="C221" s="14"/>
      <c r="D221" s="14"/>
      <c r="E221" s="14"/>
      <c r="F221" s="14"/>
      <c r="G221" s="14"/>
      <c r="H221" s="14"/>
    </row>
    <row r="222" spans="1:8" ht="12.75" customHeight="1">
      <c r="A222" s="14"/>
      <c r="B222" s="14"/>
      <c r="C222" s="14"/>
      <c r="D222" s="14"/>
      <c r="E222" s="14"/>
      <c r="F222" s="14"/>
      <c r="G222" s="14"/>
      <c r="H222" s="14"/>
    </row>
    <row r="223" spans="1:8" ht="12.75" customHeight="1">
      <c r="A223" s="14"/>
      <c r="B223" s="14"/>
      <c r="C223" s="14"/>
      <c r="D223" s="14"/>
      <c r="E223" s="14"/>
      <c r="F223" s="14"/>
      <c r="G223" s="14"/>
      <c r="H223" s="14"/>
    </row>
    <row r="224" spans="1:8" ht="12.75" customHeight="1">
      <c r="A224" s="14"/>
      <c r="B224" s="14"/>
      <c r="C224" s="14"/>
      <c r="D224" s="14"/>
      <c r="E224" s="14"/>
      <c r="F224" s="14"/>
      <c r="G224" s="14"/>
      <c r="H224" s="14"/>
    </row>
    <row r="225" spans="1:8" ht="12.75" customHeight="1">
      <c r="A225" s="14"/>
      <c r="B225" s="14"/>
      <c r="C225" s="14"/>
      <c r="D225" s="14"/>
      <c r="E225" s="14"/>
      <c r="F225" s="14"/>
      <c r="G225" s="14"/>
      <c r="H225" s="14"/>
    </row>
    <row r="226" spans="1:8" ht="12.75" customHeight="1">
      <c r="A226" s="14"/>
      <c r="B226" s="14"/>
      <c r="C226" s="14"/>
      <c r="D226" s="14"/>
      <c r="E226" s="14"/>
      <c r="F226" s="14"/>
      <c r="G226" s="14"/>
      <c r="H226" s="14"/>
    </row>
    <row r="227" spans="1:8" ht="12.75" customHeight="1">
      <c r="A227" s="14"/>
      <c r="B227" s="14"/>
      <c r="C227" s="14"/>
      <c r="D227" s="14"/>
      <c r="E227" s="14"/>
      <c r="F227" s="14"/>
      <c r="G227" s="14"/>
      <c r="H227" s="14"/>
    </row>
    <row r="228" spans="1:8" ht="12.75" customHeight="1">
      <c r="A228" s="14"/>
      <c r="B228" s="14"/>
      <c r="C228" s="14"/>
      <c r="D228" s="14"/>
      <c r="E228" s="14"/>
      <c r="F228" s="14"/>
      <c r="G228" s="14"/>
      <c r="H228" s="14"/>
    </row>
    <row r="229" spans="1:8" ht="12.75" customHeight="1">
      <c r="A229" s="14"/>
      <c r="B229" s="14"/>
      <c r="C229" s="14"/>
      <c r="D229" s="14"/>
      <c r="E229" s="14"/>
      <c r="F229" s="14"/>
      <c r="G229" s="14"/>
      <c r="H229" s="14"/>
    </row>
    <row r="230" spans="1:8" ht="12.75" customHeight="1">
      <c r="A230" s="14"/>
      <c r="B230" s="14"/>
      <c r="C230" s="14"/>
      <c r="D230" s="14"/>
      <c r="E230" s="14"/>
      <c r="F230" s="14"/>
      <c r="G230" s="14"/>
      <c r="H230" s="14"/>
    </row>
    <row r="231" spans="1:8" ht="12.75" customHeight="1">
      <c r="A231" s="14"/>
      <c r="B231" s="14"/>
      <c r="C231" s="14"/>
      <c r="D231" s="14"/>
      <c r="E231" s="14"/>
      <c r="F231" s="14"/>
      <c r="G231" s="14"/>
      <c r="H231" s="14"/>
    </row>
    <row r="232" spans="1:8" ht="12.75" customHeight="1">
      <c r="A232" s="14"/>
      <c r="B232" s="14"/>
      <c r="C232" s="14"/>
      <c r="D232" s="14"/>
      <c r="E232" s="14"/>
      <c r="F232" s="14"/>
      <c r="G232" s="14"/>
      <c r="H232" s="14"/>
    </row>
    <row r="233" spans="1:8" ht="15.75" customHeight="1"/>
    <row r="234" spans="1:8" ht="15.75" customHeight="1"/>
    <row r="235" spans="1:8" ht="15.75" customHeight="1"/>
    <row r="236" spans="1:8" ht="15.75" customHeight="1"/>
    <row r="237" spans="1:8" ht="15.75" customHeight="1"/>
    <row r="238" spans="1:8" ht="15.75" customHeight="1"/>
    <row r="239" spans="1:8" ht="15.75" customHeight="1"/>
    <row r="240" spans="1:8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GSm4d5tDGww2m8RTqLPi8zlMIVK2CvYrhbcIGi9cqgoInimeDVBmdD1hfgZsRdSTNnPkCIYO7hdo/tQXCZ6ljw==" saltValue="3zNo1k/aY3ckOKi0lBq61Q==" spinCount="100000" sheet="1" objects="1" scenarios="1"/>
  <mergeCells count="24">
    <mergeCell ref="B30:C30"/>
    <mergeCell ref="E30:F30"/>
    <mergeCell ref="A20:B20"/>
    <mergeCell ref="C20:G20"/>
    <mergeCell ref="B22:C22"/>
    <mergeCell ref="E22:F22"/>
    <mergeCell ref="B23:C23"/>
    <mergeCell ref="E23:F23"/>
    <mergeCell ref="A25:G25"/>
    <mergeCell ref="B27:C27"/>
    <mergeCell ref="E27:F27"/>
    <mergeCell ref="B28:C28"/>
    <mergeCell ref="E28:F28"/>
    <mergeCell ref="B29:C29"/>
    <mergeCell ref="E29:F29"/>
    <mergeCell ref="E15:F15"/>
    <mergeCell ref="E16:F16"/>
    <mergeCell ref="A5:G5"/>
    <mergeCell ref="A7:G7"/>
    <mergeCell ref="A9:G9"/>
    <mergeCell ref="A13:B13"/>
    <mergeCell ref="C13:G13"/>
    <mergeCell ref="B15:C15"/>
    <mergeCell ref="B16:C16"/>
  </mergeCells>
  <pageMargins left="0.59027777777777801" right="0.59027777777777801" top="0.59027777777777801" bottom="0.59027777777777801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0"/>
  <sheetViews>
    <sheetView workbookViewId="0"/>
  </sheetViews>
  <sheetFormatPr baseColWidth="10" defaultColWidth="12.5703125" defaultRowHeight="15" customHeight="1"/>
  <cols>
    <col min="1" max="8" width="11.42578125" customWidth="1"/>
  </cols>
  <sheetData>
    <row r="1" spans="1:8" ht="18.75" customHeight="1">
      <c r="A1" s="15" t="s">
        <v>252</v>
      </c>
      <c r="B1" s="14"/>
      <c r="C1" s="14"/>
      <c r="D1" s="14"/>
      <c r="E1" s="14"/>
      <c r="F1" s="14"/>
      <c r="G1" s="14"/>
      <c r="H1" s="14"/>
    </row>
    <row r="2" spans="1:8" ht="12.75" customHeight="1">
      <c r="A2" s="14"/>
      <c r="B2" s="14"/>
      <c r="C2" s="14"/>
      <c r="D2" s="14"/>
      <c r="E2" s="14"/>
      <c r="F2" s="14"/>
      <c r="G2" s="14"/>
      <c r="H2" s="14"/>
    </row>
    <row r="3" spans="1:8" ht="68.25" customHeight="1">
      <c r="A3" s="84" t="s">
        <v>253</v>
      </c>
      <c r="B3" s="61"/>
      <c r="C3" s="61"/>
      <c r="D3" s="61"/>
      <c r="E3" s="61"/>
      <c r="F3" s="61"/>
      <c r="G3" s="61"/>
      <c r="H3" s="61"/>
    </row>
    <row r="4" spans="1:8" ht="12.75" customHeight="1">
      <c r="A4" s="16"/>
      <c r="B4" s="16"/>
      <c r="C4" s="16"/>
      <c r="D4" s="16"/>
      <c r="E4" s="16"/>
      <c r="F4" s="16"/>
      <c r="G4" s="16"/>
      <c r="H4" s="16"/>
    </row>
    <row r="5" spans="1:8" ht="58.5" customHeight="1">
      <c r="A5" s="71" t="str">
        <f>"El que suscribe, director del investigador/a "&amp; nombres_director &amp; " " &amp; apellidos_director &amp; ", manifiesta su autorización a que dirija la beca de " &amp; nombres_postulante &amp; " " &amp; apellidos_postulante &amp; " titulada """ &amp; titulo_beca &amp; """."</f>
        <v>El que suscribe, director del investigador/a Nombre Apellido, manifiesta su autorización a que dirija la beca de Nombre Apellido titulada "Título del tema.".</v>
      </c>
      <c r="B5" s="61"/>
      <c r="C5" s="61"/>
      <c r="D5" s="61"/>
      <c r="E5" s="61"/>
      <c r="F5" s="61"/>
      <c r="G5" s="61"/>
      <c r="H5" s="16"/>
    </row>
    <row r="6" spans="1:8" ht="12.75" customHeight="1">
      <c r="A6" s="33"/>
      <c r="B6" s="56"/>
      <c r="C6" s="56"/>
      <c r="D6" s="56"/>
      <c r="E6" s="56"/>
      <c r="F6" s="56"/>
      <c r="G6" s="56"/>
      <c r="H6" s="16"/>
    </row>
    <row r="7" spans="1:8" ht="36.75" customHeight="1">
      <c r="A7" s="14" t="str">
        <f>"Director/a de tareas del investigador/a " &amp; nombres_director &amp; " " &amp; apellidos_director &amp; ":"</f>
        <v>Director/a de tareas del investigador/a Nombre Apellido:</v>
      </c>
      <c r="B7" s="14"/>
      <c r="C7" s="14"/>
      <c r="D7" s="14"/>
      <c r="E7" s="14"/>
      <c r="F7" s="14"/>
      <c r="G7" s="16"/>
      <c r="H7" s="16"/>
    </row>
    <row r="8" spans="1:8" ht="12.75" customHeight="1">
      <c r="A8" s="14"/>
      <c r="B8" s="14"/>
      <c r="C8" s="14"/>
      <c r="D8" s="14"/>
      <c r="E8" s="14"/>
      <c r="F8" s="14"/>
      <c r="G8" s="16"/>
      <c r="H8" s="16"/>
    </row>
    <row r="9" spans="1:8" ht="12.75" customHeight="1">
      <c r="A9" s="14"/>
      <c r="B9" s="14"/>
      <c r="C9" s="14"/>
      <c r="D9" s="14"/>
      <c r="E9" s="14"/>
      <c r="F9" s="14"/>
      <c r="G9" s="16"/>
      <c r="H9" s="16"/>
    </row>
    <row r="10" spans="1:8" ht="12.75" customHeight="1">
      <c r="A10" s="14"/>
      <c r="B10" s="68"/>
      <c r="C10" s="61"/>
      <c r="D10" s="14"/>
      <c r="E10" s="60"/>
      <c r="F10" s="61"/>
      <c r="G10" s="16"/>
      <c r="H10" s="16"/>
    </row>
    <row r="11" spans="1:8" ht="12.75" customHeight="1">
      <c r="A11" s="14"/>
      <c r="B11" s="62" t="s">
        <v>13</v>
      </c>
      <c r="C11" s="63"/>
      <c r="D11" s="14"/>
      <c r="E11" s="62" t="s">
        <v>14</v>
      </c>
      <c r="F11" s="63"/>
      <c r="G11" s="16"/>
      <c r="H11" s="16"/>
    </row>
    <row r="12" spans="1:8" ht="12.75" customHeight="1">
      <c r="A12" s="14"/>
      <c r="B12" s="14"/>
      <c r="C12" s="14"/>
      <c r="D12" s="14"/>
      <c r="E12" s="14"/>
      <c r="F12" s="14"/>
      <c r="G12" s="16"/>
      <c r="H12" s="16"/>
    </row>
    <row r="13" spans="1:8" ht="12.75" customHeight="1">
      <c r="A13" s="14"/>
      <c r="B13" s="14"/>
      <c r="C13" s="14"/>
      <c r="D13" s="14"/>
      <c r="E13" s="14"/>
      <c r="F13" s="14"/>
      <c r="G13" s="16"/>
      <c r="H13" s="16"/>
    </row>
    <row r="14" spans="1:8" ht="12.75" customHeight="1">
      <c r="A14" s="14" t="str">
        <f>IF(presenta_codirector, "Director/a de tareas del investigador/a " &amp; nombres_codirector &amp; " " &amp; apellidos_codirector &amp; ":", "")</f>
        <v/>
      </c>
      <c r="B14" s="14"/>
      <c r="C14" s="14"/>
      <c r="D14" s="14"/>
      <c r="E14" s="14"/>
      <c r="F14" s="14"/>
      <c r="G14" s="16"/>
      <c r="H14" s="16"/>
    </row>
    <row r="15" spans="1:8" ht="12.75" customHeight="1">
      <c r="A15" s="14"/>
      <c r="B15" s="14"/>
      <c r="C15" s="14"/>
      <c r="D15" s="14"/>
      <c r="E15" s="14"/>
      <c r="F15" s="14"/>
      <c r="G15" s="16"/>
      <c r="H15" s="16"/>
    </row>
    <row r="16" spans="1:8" ht="12.75" customHeight="1">
      <c r="A16" s="14"/>
      <c r="B16" s="14"/>
      <c r="C16" s="14"/>
      <c r="D16" s="14"/>
      <c r="E16" s="14"/>
      <c r="F16" s="14"/>
      <c r="G16" s="16"/>
      <c r="H16" s="16"/>
    </row>
    <row r="17" spans="1:8" ht="12.75" customHeight="1">
      <c r="A17" s="14"/>
      <c r="B17" s="68"/>
      <c r="C17" s="61"/>
      <c r="D17" s="14"/>
      <c r="E17" s="60"/>
      <c r="F17" s="61"/>
      <c r="G17" s="16"/>
      <c r="H17" s="16"/>
    </row>
    <row r="18" spans="1:8" ht="12.75" customHeight="1">
      <c r="A18" s="14"/>
      <c r="B18" s="60" t="str">
        <f>IF(presenta_codirector, "Firma", "")</f>
        <v/>
      </c>
      <c r="C18" s="61"/>
      <c r="D18" s="14"/>
      <c r="E18" s="60" t="str">
        <f>IF(presenta_codirector, "Aclaración", "")</f>
        <v/>
      </c>
      <c r="F18" s="61"/>
      <c r="G18" s="16"/>
      <c r="H18" s="16"/>
    </row>
    <row r="19" spans="1:8" ht="12.75" customHeight="1">
      <c r="A19" s="14"/>
      <c r="B19" s="14"/>
      <c r="C19" s="14"/>
      <c r="D19" s="14"/>
      <c r="E19" s="14"/>
      <c r="F19" s="14"/>
      <c r="G19" s="16"/>
      <c r="H19" s="16"/>
    </row>
    <row r="20" spans="1:8" ht="12.75" customHeight="1">
      <c r="A20" s="14" t="s">
        <v>245</v>
      </c>
      <c r="B20" s="57">
        <f ca="1">TODAY()</f>
        <v>46191</v>
      </c>
      <c r="C20" s="14"/>
      <c r="D20" s="14"/>
      <c r="E20" s="14"/>
      <c r="F20" s="14"/>
      <c r="G20" s="14"/>
      <c r="H20" s="14"/>
    </row>
    <row r="21" spans="1:8" ht="12.75" customHeight="1">
      <c r="A21" s="14"/>
      <c r="B21" s="14"/>
      <c r="C21" s="14"/>
      <c r="D21" s="14"/>
      <c r="E21" s="14"/>
      <c r="F21" s="14"/>
      <c r="G21" s="14"/>
      <c r="H21" s="14"/>
    </row>
    <row r="22" spans="1:8" ht="12.75" customHeight="1">
      <c r="A22" s="14"/>
      <c r="B22" s="14"/>
      <c r="C22" s="14"/>
      <c r="D22" s="14"/>
      <c r="E22" s="14"/>
      <c r="F22" s="14"/>
      <c r="G22" s="14"/>
      <c r="H22" s="14"/>
    </row>
    <row r="23" spans="1:8" ht="12.75" customHeight="1">
      <c r="A23" s="1"/>
      <c r="B23" s="1"/>
      <c r="C23" s="1"/>
      <c r="D23" s="1"/>
      <c r="E23" s="1"/>
      <c r="F23" s="1"/>
      <c r="G23" s="1"/>
      <c r="H23" s="1"/>
    </row>
    <row r="24" spans="1:8" ht="12.75" customHeight="1">
      <c r="A24" s="1"/>
      <c r="B24" s="1"/>
      <c r="C24" s="1"/>
      <c r="D24" s="1"/>
      <c r="E24" s="1"/>
      <c r="F24" s="1"/>
      <c r="G24" s="1"/>
      <c r="H24" s="1"/>
    </row>
    <row r="25" spans="1:8" ht="12.75" customHeight="1">
      <c r="A25" s="1"/>
      <c r="B25" s="1"/>
      <c r="C25" s="1"/>
      <c r="D25" s="1"/>
      <c r="E25" s="1"/>
      <c r="F25" s="1"/>
      <c r="G25" s="1"/>
      <c r="H25" s="1"/>
    </row>
    <row r="26" spans="1:8" ht="12.75" customHeight="1">
      <c r="A26" s="1"/>
      <c r="B26" s="1"/>
      <c r="C26" s="1"/>
      <c r="D26" s="1"/>
      <c r="E26" s="1"/>
      <c r="F26" s="1"/>
      <c r="G26" s="1"/>
      <c r="H26" s="1"/>
    </row>
    <row r="27" spans="1:8" ht="12.75" customHeight="1">
      <c r="A27" s="1"/>
      <c r="B27" s="1"/>
      <c r="C27" s="1"/>
      <c r="D27" s="1"/>
      <c r="E27" s="1"/>
      <c r="F27" s="1"/>
      <c r="G27" s="1"/>
      <c r="H27" s="1"/>
    </row>
    <row r="28" spans="1:8" ht="12.75" customHeight="1">
      <c r="A28" s="1"/>
      <c r="B28" s="1"/>
      <c r="C28" s="1"/>
      <c r="D28" s="1"/>
      <c r="E28" s="1"/>
      <c r="F28" s="1"/>
      <c r="G28" s="1"/>
      <c r="H28" s="1"/>
    </row>
    <row r="29" spans="1:8" ht="12.75" customHeight="1">
      <c r="A29" s="1"/>
      <c r="B29" s="1"/>
      <c r="C29" s="1"/>
      <c r="D29" s="1"/>
      <c r="E29" s="1"/>
      <c r="F29" s="1"/>
      <c r="G29" s="1"/>
      <c r="H29" s="1"/>
    </row>
    <row r="30" spans="1:8" ht="12.75" customHeight="1">
      <c r="A30" s="1"/>
      <c r="B30" s="1"/>
      <c r="C30" s="1"/>
      <c r="D30" s="1"/>
      <c r="E30" s="1"/>
      <c r="F30" s="1"/>
      <c r="G30" s="1"/>
      <c r="H30" s="1"/>
    </row>
    <row r="31" spans="1:8" ht="12.75" customHeight="1">
      <c r="A31" s="1"/>
      <c r="B31" s="1"/>
      <c r="C31" s="1"/>
      <c r="D31" s="1"/>
      <c r="E31" s="1"/>
      <c r="F31" s="1"/>
      <c r="G31" s="1"/>
      <c r="H31" s="1"/>
    </row>
    <row r="32" spans="1:8" ht="12.75" customHeight="1">
      <c r="A32" s="1"/>
      <c r="B32" s="1"/>
      <c r="C32" s="1"/>
      <c r="D32" s="1"/>
      <c r="E32" s="1"/>
      <c r="F32" s="1"/>
      <c r="G32" s="1"/>
      <c r="H32" s="1"/>
    </row>
    <row r="33" spans="1:8" ht="12.75" customHeight="1">
      <c r="A33" s="1"/>
      <c r="B33" s="1"/>
      <c r="C33" s="1"/>
      <c r="D33" s="1"/>
      <c r="E33" s="1"/>
      <c r="F33" s="1"/>
      <c r="G33" s="1"/>
      <c r="H33" s="1"/>
    </row>
    <row r="34" spans="1:8" ht="12.75" customHeight="1">
      <c r="A34" s="1"/>
      <c r="B34" s="1"/>
      <c r="C34" s="1"/>
      <c r="D34" s="1"/>
      <c r="E34" s="1"/>
      <c r="F34" s="1"/>
      <c r="G34" s="1"/>
      <c r="H34" s="1"/>
    </row>
    <row r="35" spans="1:8" ht="12.75" customHeight="1">
      <c r="A35" s="1"/>
      <c r="B35" s="1"/>
      <c r="C35" s="1"/>
      <c r="D35" s="1"/>
      <c r="E35" s="1"/>
      <c r="F35" s="1"/>
      <c r="G35" s="1"/>
      <c r="H35" s="1"/>
    </row>
    <row r="36" spans="1:8" ht="12.75" customHeight="1">
      <c r="A36" s="1"/>
      <c r="B36" s="1"/>
      <c r="C36" s="1"/>
      <c r="D36" s="1"/>
      <c r="E36" s="1"/>
      <c r="F36" s="1"/>
      <c r="G36" s="1"/>
      <c r="H36" s="1"/>
    </row>
    <row r="37" spans="1:8" ht="12.75" customHeight="1">
      <c r="A37" s="1"/>
      <c r="B37" s="1"/>
      <c r="C37" s="1"/>
      <c r="D37" s="1"/>
      <c r="E37" s="1"/>
      <c r="F37" s="1"/>
      <c r="G37" s="1"/>
      <c r="H37" s="1"/>
    </row>
    <row r="38" spans="1:8" ht="12.75" customHeight="1">
      <c r="A38" s="1"/>
      <c r="B38" s="1"/>
      <c r="C38" s="1"/>
      <c r="D38" s="1"/>
      <c r="E38" s="1"/>
      <c r="F38" s="1"/>
      <c r="G38" s="1"/>
      <c r="H38" s="1"/>
    </row>
    <row r="39" spans="1:8" ht="12.75" customHeight="1">
      <c r="A39" s="1"/>
      <c r="B39" s="1"/>
      <c r="C39" s="1"/>
      <c r="D39" s="1"/>
      <c r="E39" s="1"/>
      <c r="F39" s="1"/>
      <c r="G39" s="1"/>
      <c r="H39" s="1"/>
    </row>
    <row r="40" spans="1:8" ht="12.75" customHeight="1">
      <c r="A40" s="1"/>
      <c r="B40" s="1"/>
      <c r="C40" s="1"/>
      <c r="D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5.75" customHeight="1"/>
    <row r="222" spans="1:8" ht="15.75" customHeight="1"/>
    <row r="223" spans="1:8" ht="15.75" customHeight="1"/>
    <row r="224" spans="1: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U6SP5cV3zMgqUZQpnC/cSEKJ+deiqKQAvf3ZJJDvzBnaFx7o5R1zvcV50EQCPH3ir/YF5JSLDMZf8lnNzMqQ+w==" saltValue="CEMvHIM1z+QLVIe5XVDujg==" spinCount="100000" sheet="1" objects="1" scenarios="1"/>
  <mergeCells count="10">
    <mergeCell ref="B17:C17"/>
    <mergeCell ref="B18:C18"/>
    <mergeCell ref="E18:F18"/>
    <mergeCell ref="A3:H3"/>
    <mergeCell ref="A5:G5"/>
    <mergeCell ref="B10:C10"/>
    <mergeCell ref="E10:F10"/>
    <mergeCell ref="B11:C11"/>
    <mergeCell ref="E11:F11"/>
    <mergeCell ref="E17:F17"/>
  </mergeCells>
  <pageMargins left="0.59027777777777801" right="0.59027777777777801" top="0.59027777777777801" bottom="0.59027777777777801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topLeftCell="A19" zoomScale="115" zoomScaleNormal="115" workbookViewId="0">
      <selection activeCell="A48" sqref="A48"/>
    </sheetView>
  </sheetViews>
  <sheetFormatPr baseColWidth="10" defaultColWidth="12.5703125" defaultRowHeight="15" customHeight="1"/>
  <cols>
    <col min="1" max="1" width="28.85546875" customWidth="1"/>
    <col min="2" max="2" width="52.42578125" customWidth="1"/>
    <col min="3" max="3" width="14.42578125" customWidth="1"/>
    <col min="4" max="4" width="21.7109375" customWidth="1"/>
    <col min="5" max="5" width="37.85546875" customWidth="1"/>
    <col min="6" max="6" width="15.140625" customWidth="1"/>
    <col min="7" max="7" width="15" customWidth="1"/>
    <col min="8" max="8" width="15.42578125" customWidth="1"/>
    <col min="9" max="9" width="11.42578125" customWidth="1"/>
    <col min="10" max="10" width="17.85546875" customWidth="1"/>
    <col min="11" max="26" width="8.5703125" customWidth="1"/>
  </cols>
  <sheetData>
    <row r="1" spans="1:26" ht="12.75" customHeight="1">
      <c r="A1" s="7" t="s">
        <v>254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 t="s">
        <v>255</v>
      </c>
      <c r="B3" s="1" t="str">
        <f>"^[a-za-z0-9_.+-]+@[a-za-z0-9-]+\.[a-za-z0-9-.]+$"</f>
        <v>^[a-za-z0-9_.+-]+@[a-za-z0-9-]+\.[a-za-z0-9-.]+$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 t="s">
        <v>256</v>
      </c>
      <c r="B4" s="7" t="s">
        <v>136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 t="s">
        <v>257</v>
      </c>
      <c r="B5" s="1" t="s">
        <v>258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 t="s">
        <v>259</v>
      </c>
      <c r="B6" s="1" t="s">
        <v>439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 t="s">
        <v>260</v>
      </c>
      <c r="B7" s="1" t="s">
        <v>261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 t="s">
        <v>262</v>
      </c>
      <c r="B8" s="8" t="b">
        <f>'Datos de la beca'!C29 &lt;&gt; ""</f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7" t="s">
        <v>263</v>
      </c>
      <c r="B10" s="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 t="s">
        <v>195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 t="s">
        <v>264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 t="s">
        <v>265</v>
      </c>
      <c r="B15" s="7" t="s">
        <v>266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 t="s">
        <v>267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 t="s">
        <v>268</v>
      </c>
      <c r="B17" s="1" t="s">
        <v>269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 t="s">
        <v>270</v>
      </c>
      <c r="B18" s="1" t="s">
        <v>204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 t="s">
        <v>271</v>
      </c>
      <c r="B19" s="1" t="s">
        <v>272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 t="s">
        <v>273</v>
      </c>
      <c r="B20" s="1" t="s">
        <v>274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 t="s">
        <v>275</v>
      </c>
      <c r="B21" s="1" t="s">
        <v>276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 t="s">
        <v>277</v>
      </c>
      <c r="B22" s="1" t="s">
        <v>278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 t="s">
        <v>279</v>
      </c>
      <c r="B23" s="1" t="s">
        <v>280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 t="s">
        <v>281</v>
      </c>
      <c r="B24" s="1" t="s">
        <v>282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 t="s">
        <v>283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 t="s">
        <v>284</v>
      </c>
      <c r="B26" s="1"/>
      <c r="C26" s="7" t="s">
        <v>285</v>
      </c>
      <c r="D26" s="9" t="s">
        <v>139</v>
      </c>
      <c r="E26" s="9" t="s">
        <v>426</v>
      </c>
      <c r="F26" s="9" t="s">
        <v>286</v>
      </c>
      <c r="G26" s="9" t="s">
        <v>287</v>
      </c>
      <c r="H26" s="9" t="s">
        <v>425</v>
      </c>
      <c r="I26" s="1" t="s">
        <v>288</v>
      </c>
      <c r="J26" s="1" t="s">
        <v>289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 t="s">
        <v>290</v>
      </c>
      <c r="B27" s="1"/>
      <c r="C27" s="7" t="s">
        <v>291</v>
      </c>
      <c r="D27" s="9" t="b">
        <f t="shared" ref="D27:G27" si="0">TRUE()</f>
        <v>1</v>
      </c>
      <c r="E27" s="9" t="b">
        <f t="shared" si="0"/>
        <v>1</v>
      </c>
      <c r="F27" s="9" t="b">
        <f t="shared" si="0"/>
        <v>1</v>
      </c>
      <c r="G27" s="9" t="b">
        <f t="shared" si="0"/>
        <v>1</v>
      </c>
      <c r="H27" s="9" t="b">
        <f t="shared" ref="H27:I27" si="1">FALSE()</f>
        <v>0</v>
      </c>
      <c r="I27" s="9" t="b">
        <f t="shared" si="1"/>
        <v>0</v>
      </c>
      <c r="J27" s="9" t="b">
        <f>TRUE()</f>
        <v>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 t="s">
        <v>292</v>
      </c>
      <c r="B28" s="1"/>
      <c r="C28" s="10" t="s">
        <v>293</v>
      </c>
      <c r="D28" s="9" t="b">
        <f t="shared" ref="D28:F28" si="2">FALSE()</f>
        <v>0</v>
      </c>
      <c r="E28" s="9" t="b">
        <f t="shared" si="2"/>
        <v>0</v>
      </c>
      <c r="F28" s="9" t="b">
        <f t="shared" si="2"/>
        <v>0</v>
      </c>
      <c r="G28" s="9" t="b">
        <f t="shared" ref="G28:G30" si="3">TRUE()</f>
        <v>1</v>
      </c>
      <c r="H28" s="9" t="b">
        <f t="shared" ref="H28:J28" si="4">FALSE()</f>
        <v>0</v>
      </c>
      <c r="I28" s="9" t="b">
        <f t="shared" si="4"/>
        <v>0</v>
      </c>
      <c r="J28" s="9" t="b">
        <f t="shared" si="4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 t="s">
        <v>294</v>
      </c>
      <c r="B29" s="1"/>
      <c r="C29" s="7" t="s">
        <v>295</v>
      </c>
      <c r="D29" s="9" t="b">
        <f t="shared" ref="D29:F29" si="5">FALSE()</f>
        <v>0</v>
      </c>
      <c r="E29" s="9" t="b">
        <f t="shared" si="5"/>
        <v>0</v>
      </c>
      <c r="F29" s="9" t="b">
        <f t="shared" si="5"/>
        <v>0</v>
      </c>
      <c r="G29" s="9" t="b">
        <f t="shared" si="3"/>
        <v>1</v>
      </c>
      <c r="H29" s="9" t="b">
        <f t="shared" ref="H29:J29" si="6">FALSE()</f>
        <v>0</v>
      </c>
      <c r="I29" s="9" t="b">
        <f t="shared" si="6"/>
        <v>0</v>
      </c>
      <c r="J29" s="9" t="b">
        <f t="shared" si="6"/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 t="s">
        <v>296</v>
      </c>
      <c r="B30" s="1"/>
      <c r="C30" s="7" t="s">
        <v>297</v>
      </c>
      <c r="D30" s="9" t="b">
        <f t="shared" ref="D30:F30" si="7">FALSE()</f>
        <v>0</v>
      </c>
      <c r="E30" s="9" t="b">
        <f t="shared" si="7"/>
        <v>0</v>
      </c>
      <c r="F30" s="9" t="b">
        <f t="shared" si="7"/>
        <v>0</v>
      </c>
      <c r="G30" s="9" t="b">
        <f t="shared" si="3"/>
        <v>1</v>
      </c>
      <c r="H30" s="9" t="b">
        <f>TRUE()</f>
        <v>1</v>
      </c>
      <c r="I30" s="9" t="b">
        <f t="shared" ref="I30:J30" si="8">FALSE()</f>
        <v>0</v>
      </c>
      <c r="J30" s="9" t="b">
        <f t="shared" si="8"/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 t="s">
        <v>298</v>
      </c>
      <c r="B31" s="7" t="s">
        <v>299</v>
      </c>
      <c r="C31" s="11" t="s">
        <v>300</v>
      </c>
      <c r="D31" s="9" t="b">
        <f t="shared" ref="D31:H31" si="9">TRUE()</f>
        <v>1</v>
      </c>
      <c r="E31" s="9" t="b">
        <f t="shared" si="9"/>
        <v>1</v>
      </c>
      <c r="F31" s="9" t="b">
        <f t="shared" si="9"/>
        <v>1</v>
      </c>
      <c r="G31" s="9" t="b">
        <f t="shared" si="9"/>
        <v>1</v>
      </c>
      <c r="H31" s="9" t="b">
        <f t="shared" si="9"/>
        <v>1</v>
      </c>
      <c r="I31" s="9" t="b">
        <f t="shared" ref="I31:J31" si="10">FALSE()</f>
        <v>0</v>
      </c>
      <c r="J31" s="9" t="b">
        <f t="shared" si="10"/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 t="s">
        <v>301</v>
      </c>
      <c r="B32" s="1" t="str">
        <f>IF(D$31, D$26, "")</f>
        <v>Investigador/a CIC</v>
      </c>
      <c r="C32" s="7" t="s">
        <v>302</v>
      </c>
      <c r="D32" s="1" t="s">
        <v>303</v>
      </c>
      <c r="E32" s="1" t="s">
        <v>303</v>
      </c>
      <c r="F32" s="1" t="s">
        <v>303</v>
      </c>
      <c r="G32" s="1" t="s">
        <v>304</v>
      </c>
      <c r="H32" s="1"/>
      <c r="I32" s="1" t="s">
        <v>305</v>
      </c>
      <c r="J32" s="1" t="s">
        <v>306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 t="s">
        <v>307</v>
      </c>
      <c r="B33" s="1" t="str">
        <f>IF(E$31, E$26, "")</f>
        <v>Investigador asociado CIC INAS</v>
      </c>
      <c r="C33" s="1"/>
      <c r="D33" s="1" t="s">
        <v>308</v>
      </c>
      <c r="E33" s="1" t="s">
        <v>308</v>
      </c>
      <c r="F33" s="1" t="s">
        <v>308</v>
      </c>
      <c r="G33" s="1" t="s">
        <v>309</v>
      </c>
      <c r="H33" s="1"/>
      <c r="I33" s="1" t="s">
        <v>310</v>
      </c>
      <c r="J33" s="1" t="s">
        <v>311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 t="s">
        <v>312</v>
      </c>
      <c r="B34" s="1" t="str">
        <f>IF(F$31, F$26, "")</f>
        <v>Investigador/a CONICET</v>
      </c>
      <c r="C34" s="1"/>
      <c r="D34" s="1" t="s">
        <v>313</v>
      </c>
      <c r="E34" s="1" t="s">
        <v>313</v>
      </c>
      <c r="F34" s="1" t="s">
        <v>313</v>
      </c>
      <c r="G34" s="1" t="s">
        <v>314</v>
      </c>
      <c r="H34" s="1"/>
      <c r="I34" s="1" t="s">
        <v>315</v>
      </c>
      <c r="J34" s="1" t="s">
        <v>316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 t="s">
        <v>317</v>
      </c>
      <c r="B35" s="1" t="str">
        <f>IF(G$31, G$26, "")</f>
        <v>Investigador docente de universidad con asiento en PBA</v>
      </c>
      <c r="C35" s="8"/>
      <c r="D35" s="1" t="s">
        <v>318</v>
      </c>
      <c r="E35" s="1" t="s">
        <v>318</v>
      </c>
      <c r="F35" s="1" t="s">
        <v>318</v>
      </c>
      <c r="G35" s="1" t="s">
        <v>319</v>
      </c>
      <c r="H35" s="1"/>
      <c r="I35" s="1" t="s">
        <v>320</v>
      </c>
      <c r="J35" s="1" t="s">
        <v>321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B36" s="1" t="str">
        <f>IF(H$31, H$26, "")</f>
        <v>Doctores/as de otro régimen dentro de la comunidad científica</v>
      </c>
      <c r="C36" s="8"/>
      <c r="D36" s="1" t="s">
        <v>322</v>
      </c>
      <c r="E36" s="1" t="s">
        <v>322</v>
      </c>
      <c r="F36" s="1" t="s">
        <v>322</v>
      </c>
      <c r="G36" s="1"/>
      <c r="H36" s="1"/>
      <c r="I36" s="1" t="s">
        <v>323</v>
      </c>
      <c r="J36" s="1" t="s">
        <v>324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 t="str">
        <f>IF(I$31, I$26, "")</f>
        <v/>
      </c>
      <c r="C37" s="8"/>
      <c r="D37" s="1"/>
      <c r="E37" s="1"/>
      <c r="F37" s="1"/>
      <c r="G37" s="1"/>
      <c r="H37" s="1"/>
      <c r="I37" s="1"/>
      <c r="J37" s="1" t="s">
        <v>325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 t="str">
        <f>IF(J$31, J$26, "")</f>
        <v/>
      </c>
      <c r="C38" s="1"/>
      <c r="D38" s="1"/>
      <c r="E38" s="1"/>
      <c r="F38" s="1"/>
      <c r="G38" s="1"/>
      <c r="H38" s="1"/>
      <c r="I38" s="1"/>
      <c r="J38" s="1" t="s">
        <v>326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7" t="s">
        <v>327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7" t="s">
        <v>328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 t="s">
        <v>329</v>
      </c>
      <c r="B42" s="1"/>
      <c r="C42" s="1" t="s">
        <v>330</v>
      </c>
      <c r="D42" s="1" t="s">
        <v>331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 t="s">
        <v>332</v>
      </c>
      <c r="B43" s="1"/>
      <c r="C43" s="1" t="s">
        <v>333</v>
      </c>
      <c r="D43" s="1" t="s">
        <v>319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 t="s">
        <v>334</v>
      </c>
      <c r="B44" s="1"/>
      <c r="C44" s="1" t="s">
        <v>335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 t="s">
        <v>336</v>
      </c>
      <c r="D45" s="1"/>
      <c r="E45" s="1"/>
      <c r="F45" s="12" t="s">
        <v>337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7" t="s">
        <v>338</v>
      </c>
      <c r="B46" s="1"/>
      <c r="C46" s="1" t="s">
        <v>339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 t="s">
        <v>340</v>
      </c>
      <c r="B47" s="1"/>
      <c r="C47" s="1" t="s">
        <v>293</v>
      </c>
      <c r="D47" s="1" t="e">
        <f>HLOOKUP(D$42, datos_requeridos_por_tipo_de_beneficiario, 2, FALSE())</f>
        <v>#N/A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 t="s">
        <v>342</v>
      </c>
      <c r="B48" s="1"/>
      <c r="C48" s="1" t="s">
        <v>341</v>
      </c>
      <c r="D48" s="1" t="e">
        <f>HLOOKUP(D$42, datos_requeridos_por_tipo_de_beneficiario, 3, FALSE())</f>
        <v>#N/A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 t="s">
        <v>343</v>
      </c>
      <c r="B49" s="1"/>
      <c r="C49" s="1" t="s">
        <v>297</v>
      </c>
      <c r="D49" s="1" t="e">
        <f>HLOOKUP(D$42, datos_requeridos_por_tipo_de_beneficiario, 4, FALSE())</f>
        <v>#N/A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 t="s">
        <v>344</v>
      </c>
      <c r="B50" s="1"/>
      <c r="C50" s="1" t="s">
        <v>428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 t="s">
        <v>345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 t="s">
        <v>440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7" t="s">
        <v>346</v>
      </c>
      <c r="B54" s="1"/>
      <c r="C54" s="1"/>
      <c r="D54" s="1"/>
      <c r="E54" s="48"/>
      <c r="F54" s="48"/>
      <c r="G54" s="48"/>
      <c r="H54" s="48"/>
      <c r="I54" s="48"/>
      <c r="J54" s="4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 t="s">
        <v>347</v>
      </c>
      <c r="B56" s="1"/>
      <c r="C56" s="1"/>
      <c r="D56" s="1"/>
      <c r="E56" s="4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 t="s">
        <v>348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 t="s">
        <v>349</v>
      </c>
      <c r="B58" s="1"/>
      <c r="C58" s="1"/>
      <c r="D58" s="1"/>
      <c r="E58" s="48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48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7" t="s">
        <v>350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 t="s">
        <v>207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 t="s">
        <v>210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 t="s">
        <v>351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7" t="s">
        <v>352</v>
      </c>
      <c r="B66" s="7" t="s">
        <v>353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 t="s">
        <v>354</v>
      </c>
      <c r="B68" s="1" t="s">
        <v>355</v>
      </c>
      <c r="C68" s="1"/>
      <c r="D68" s="1" t="s">
        <v>355</v>
      </c>
      <c r="E68" s="1" t="s">
        <v>429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 t="s">
        <v>356</v>
      </c>
      <c r="B69" s="13" t="s">
        <v>357</v>
      </c>
      <c r="C69" s="1"/>
      <c r="D69" s="13" t="s">
        <v>357</v>
      </c>
      <c r="E69" s="1" t="s">
        <v>430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 t="s">
        <v>358</v>
      </c>
      <c r="B70" s="1" t="s">
        <v>359</v>
      </c>
      <c r="C70" s="1"/>
      <c r="D70" s="1" t="s">
        <v>359</v>
      </c>
      <c r="E70" s="1" t="s">
        <v>431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 t="s">
        <v>360</v>
      </c>
      <c r="B71" s="1" t="s">
        <v>361</v>
      </c>
      <c r="C71" s="1"/>
      <c r="D71" s="1" t="s">
        <v>361</v>
      </c>
      <c r="E71" s="1" t="s">
        <v>432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 t="s">
        <v>362</v>
      </c>
      <c r="B72" s="1" t="s">
        <v>363</v>
      </c>
      <c r="C72" s="1"/>
      <c r="D72" s="1" t="s">
        <v>363</v>
      </c>
      <c r="E72" s="1" t="s">
        <v>433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 t="s">
        <v>364</v>
      </c>
      <c r="B73" s="1" t="s">
        <v>365</v>
      </c>
      <c r="C73" s="1"/>
      <c r="D73" s="1" t="s">
        <v>365</v>
      </c>
      <c r="E73" s="1" t="s">
        <v>434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 t="s">
        <v>366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7" t="s">
        <v>367</v>
      </c>
      <c r="B76" s="7" t="s">
        <v>368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3" t="s">
        <v>369</v>
      </c>
      <c r="B78" s="13" t="s">
        <v>370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3" t="s">
        <v>371</v>
      </c>
      <c r="B79" s="13" t="s">
        <v>372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3" t="s">
        <v>373</v>
      </c>
      <c r="B80" s="13" t="s">
        <v>374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3" t="s">
        <v>375</v>
      </c>
      <c r="B81" s="13" t="s">
        <v>376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3" t="s">
        <v>377</v>
      </c>
      <c r="B82" s="13" t="s">
        <v>378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3" t="s">
        <v>437</v>
      </c>
      <c r="B83" s="13" t="s">
        <v>379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 t="s">
        <v>438</v>
      </c>
      <c r="B84" s="13" t="s">
        <v>380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3" t="s">
        <v>381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3" t="s">
        <v>382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3" t="s">
        <v>383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7" t="s">
        <v>384</v>
      </c>
      <c r="B90" s="7" t="s">
        <v>385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3" t="s">
        <v>386</v>
      </c>
      <c r="B92" s="13" t="s">
        <v>387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3" t="s">
        <v>388</v>
      </c>
      <c r="B93" s="13" t="s">
        <v>389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3" t="s">
        <v>390</v>
      </c>
      <c r="B94" s="13" t="s">
        <v>391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3" t="s">
        <v>392</v>
      </c>
      <c r="B95" s="13" t="s">
        <v>393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3"/>
      <c r="B96" s="13" t="s">
        <v>394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B97" s="1" t="s">
        <v>395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B98" s="13" t="s">
        <v>396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B99" s="13" t="s">
        <v>397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B100" s="13" t="s">
        <v>398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7" t="s">
        <v>399</v>
      </c>
      <c r="B102" s="7" t="s">
        <v>400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3" t="s">
        <v>401</v>
      </c>
      <c r="B104" s="1" t="s">
        <v>402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3" t="s">
        <v>403</v>
      </c>
      <c r="B105" s="1" t="s">
        <v>404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3" t="s">
        <v>405</v>
      </c>
      <c r="B106" s="1" t="s">
        <v>406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3" t="s">
        <v>407</v>
      </c>
      <c r="B107" s="1" t="s">
        <v>408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3" t="s">
        <v>409</v>
      </c>
      <c r="B108" s="1" t="s">
        <v>410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/>
    <row r="310" spans="1:26" ht="15.75" customHeight="1"/>
    <row r="311" spans="1:26" ht="15.75" customHeight="1"/>
    <row r="312" spans="1:26" ht="15.75" customHeight="1"/>
    <row r="313" spans="1:26" ht="15.75" customHeight="1"/>
    <row r="314" spans="1:26" ht="15.75" customHeight="1"/>
    <row r="315" spans="1:26" ht="15.75" customHeight="1"/>
    <row r="316" spans="1:26" ht="15.75" customHeight="1"/>
    <row r="317" spans="1:26" ht="15.75" customHeight="1"/>
    <row r="318" spans="1:26" ht="15.75" customHeight="1"/>
    <row r="319" spans="1:26" ht="15.75" customHeight="1"/>
    <row r="320" spans="1:26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sheetProtection algorithmName="SHA-512" hashValue="dzOyJDQsP2boK5m1G1dGNA++OrBWIAzF4hyojLkozVqgE71hSNXGrvl0zKsiX7+GzeG+URrZqYZ9D5bA/bleEA==" saltValue="4lMGfjA0fxgtmxGRQdSuhg==" spinCount="100000" sheet="1" objects="1" scenarios="1"/>
  <dataValidations disablePrompts="1" count="4">
    <dataValidation type="list" allowBlank="1" showErrorMessage="1" sqref="D44" xr:uid="{00000000-0002-0000-0800-000000000000}">
      <formula1>IF($D$47, dedicaciones_universitarias, "N/A")</formula1>
    </dataValidation>
    <dataValidation type="list" allowBlank="1" showErrorMessage="1" sqref="D42" xr:uid="{00000000-0002-0000-0800-000001000000}">
      <formula1>tipos_de_beneficiarios_habilitados</formula1>
    </dataValidation>
    <dataValidation type="list" allowBlank="1" showErrorMessage="1" sqref="D45" xr:uid="{00000000-0002-0000-0800-000002000000}">
      <formula1>IF($D$47, categorias_programa_incentivos, "N/A")</formula1>
    </dataValidation>
    <dataValidation type="list" allowBlank="1" showErrorMessage="1" sqref="D43" xr:uid="{00000000-0002-0000-0800-000003000000}">
      <formula1>INDEX(categorias_beneficiarios, , MATCH(D42, tipos_de_beneficiarios_totales, ))</formula1>
    </dataValidation>
  </dataValidations>
  <hyperlinks>
    <hyperlink ref="F45" r:id="rId1" xr:uid="{00000000-0004-0000-0800-000000000000}"/>
  </hyperlinks>
  <pageMargins left="0.78749999999999998" right="0.78749999999999998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52</vt:i4>
      </vt:variant>
    </vt:vector>
  </HeadingPairs>
  <TitlesOfParts>
    <vt:vector size="62" baseType="lpstr">
      <vt:lpstr>Carátula</vt:lpstr>
      <vt:lpstr>Datos postulante</vt:lpstr>
      <vt:lpstr>Datos de la beca</vt:lpstr>
      <vt:lpstr>Plan de trabajo</vt:lpstr>
      <vt:lpstr>Cronograma</vt:lpstr>
      <vt:lpstr>Declaración jurada postulante</vt:lpstr>
      <vt:lpstr>Declaración jurada dirección y </vt:lpstr>
      <vt:lpstr>Autorización a dirigir</vt:lpstr>
      <vt:lpstr>Datos internos</vt:lpstr>
      <vt:lpstr>Interno</vt:lpstr>
      <vt:lpstr>apellidos_codirector</vt:lpstr>
      <vt:lpstr>apellidos_director</vt:lpstr>
      <vt:lpstr>apellidos_postulante</vt:lpstr>
      <vt:lpstr>Becario_a_doctoral_CIC</vt:lpstr>
      <vt:lpstr>categorias_beneficiarios</vt:lpstr>
      <vt:lpstr>categorias_programa_incentivos</vt:lpstr>
      <vt:lpstr>centros_propios_cic</vt:lpstr>
      <vt:lpstr>comisiones_asesoras</vt:lpstr>
      <vt:lpstr>datos_requeridos_por_tipo_de_beneficiario</vt:lpstr>
      <vt:lpstr>datos_solapa_cronograma</vt:lpstr>
      <vt:lpstr>datos_solapa_datos_de_la_beca</vt:lpstr>
      <vt:lpstr>datos_solapa_datos_postulante</vt:lpstr>
      <vt:lpstr>datos_solapa_plan_de_trabajo</vt:lpstr>
      <vt:lpstr>dedicaciones_universitarias</vt:lpstr>
      <vt:lpstr>email_regexp</vt:lpstr>
      <vt:lpstr>generos</vt:lpstr>
      <vt:lpstr>Investigador_a_CIC</vt:lpstr>
      <vt:lpstr>Investigador_a_CONICET</vt:lpstr>
      <vt:lpstr>Investigador_asociado_CIC_INAS</vt:lpstr>
      <vt:lpstr>Investigador_docente_de_universidad_con_asiento_en_PBA</vt:lpstr>
      <vt:lpstr>lineas_priorizadas</vt:lpstr>
      <vt:lpstr>lineas_priorizadas_ambiente</vt:lpstr>
      <vt:lpstr>lineas_priorizadas_desarrollo_de_la_comunidad</vt:lpstr>
      <vt:lpstr>lineas_priorizadas_industria_y_produccion</vt:lpstr>
      <vt:lpstr>lineas_priorizadas_salud</vt:lpstr>
      <vt:lpstr>lineas_priorizadas_seguridad</vt:lpstr>
      <vt:lpstr>lineas_priorizadas_trabajo</vt:lpstr>
      <vt:lpstr>lineas_tematicas</vt:lpstr>
      <vt:lpstr>lista_vacia</vt:lpstr>
      <vt:lpstr>nombre_completo_convocatoria</vt:lpstr>
      <vt:lpstr>nombre_convocatoria</vt:lpstr>
      <vt:lpstr>nombres_codirector</vt:lpstr>
      <vt:lpstr>nombres_director</vt:lpstr>
      <vt:lpstr>nombres_postulante</vt:lpstr>
      <vt:lpstr>Personal_de_apoyo_CIC</vt:lpstr>
      <vt:lpstr>presenta_codirector</vt:lpstr>
      <vt:lpstr>provincias</vt:lpstr>
      <vt:lpstr>TablaLineas</vt:lpstr>
      <vt:lpstr>texto_completar</vt:lpstr>
      <vt:lpstr>texto_linea_abierta</vt:lpstr>
      <vt:lpstr>texto_linea_centro_propio</vt:lpstr>
      <vt:lpstr>texto_linea_priorizada</vt:lpstr>
      <vt:lpstr>texto_linea_priorizada_ambiente</vt:lpstr>
      <vt:lpstr>texto_linea_priorizada_desarrollo_de_la_comunidad</vt:lpstr>
      <vt:lpstr>texto_linea_priorizada_industria_y_produccion</vt:lpstr>
      <vt:lpstr>texto_linea_priorizada_salud</vt:lpstr>
      <vt:lpstr>texto_linea_priorizada_seguridad</vt:lpstr>
      <vt:lpstr>texto_linea_priorizada_trabajo</vt:lpstr>
      <vt:lpstr>tipos_de_beneficiarios_habilitados</vt:lpstr>
      <vt:lpstr>tipos_de_beneficiarios_totales</vt:lpstr>
      <vt:lpstr>titulo_beca</vt:lpstr>
      <vt:lpstr>version_form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D&amp;RO</cp:lastModifiedBy>
  <cp:lastPrinted>2026-05-28T16:31:25Z</cp:lastPrinted>
  <dcterms:modified xsi:type="dcterms:W3CDTF">2026-06-18T12:49:47Z</dcterms:modified>
</cp:coreProperties>
</file>