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\CIC\2026\Sigeva\CICPA26 CENTROS\"/>
    </mc:Choice>
  </mc:AlternateContent>
  <xr:revisionPtr revIDLastSave="0" documentId="13_ncr:1_{F7E9B879-9838-4D90-B48F-FE6D02810913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Carátula" sheetId="1" r:id="rId1"/>
    <sheet name="Datos postulante" sheetId="2" r:id="rId2"/>
    <sheet name="Datos de la postulación" sheetId="3" r:id="rId3"/>
    <sheet name="Plan de trabajo" sheetId="4" r:id="rId4"/>
    <sheet name="Etapas del plan de trabajo" sheetId="5" r:id="rId5"/>
    <sheet name="Declaración jurada postulante" sheetId="6" r:id="rId6"/>
    <sheet name="Declaración jurada dirección y " sheetId="7" r:id="rId7"/>
    <sheet name="Datos internos" sheetId="8" state="hidden" r:id="rId8"/>
    <sheet name="Interno" sheetId="9" state="hidden" r:id="rId9"/>
  </sheets>
  <definedNames>
    <definedName name="apellidos_autoridad">'Datos de la postulación'!$C$44</definedName>
    <definedName name="apellidos_director">'Datos de la postulación'!$C$16</definedName>
    <definedName name="apellidos_postulante">'Datos postulante'!$C$5</definedName>
    <definedName name="Becario_a_doctoral_CIC">'Datos internos'!$I$32:$I$36</definedName>
    <definedName name="cargo_autoridad">'Datos de la postulación'!$C$46</definedName>
    <definedName name="categorias_beneficiarios">'Datos internos'!$D$32:$J$38</definedName>
    <definedName name="categorias_postulacion">'Datos internos'!$B$12:$B$13</definedName>
    <definedName name="categorias_programa_incentivos">'Datos internos'!$A$47:$A$52</definedName>
    <definedName name="centros_multiples">'Datos internos'!$C$68:$C$85</definedName>
    <definedName name="centros_propios_cic">'Datos internos'!$A$68:$A$74</definedName>
    <definedName name="comisiones_asesoras">'Datos internos'!$B$17:$B$24</definedName>
    <definedName name="condicion_nacionalidad">'Datos internos'!$C$121:$C$122</definedName>
    <definedName name="datos_requeridos_por_tipo_de_beneficiario">'Datos internos'!$D$26:$J$30</definedName>
    <definedName name="datos_solapa_cronograma">'Etapas del plan de trabajo'!#REF!</definedName>
    <definedName name="datos_solapa_datos_de_la_postulacion">'Datos de la postulación'!$C$3:$C$47</definedName>
    <definedName name="datos_solapa_datos_postulante">'Datos postulante'!$C$5:$C$144</definedName>
    <definedName name="datos_solapa_etapas_del_plan_de_trabajo">'Etapas del plan de trabajo'!$A$5:$F$19</definedName>
    <definedName name="datos_solapa_plan_de_trabajo">'Plan de trabajo'!$C$3:$H$62</definedName>
    <definedName name="dedicaciones_universitarias">'Datos internos'!$A$42:$A$43</definedName>
    <definedName name="email_regexp">'Datos internos'!$B$3</definedName>
    <definedName name="generos">'Datos internos'!$A$56:$A$58</definedName>
    <definedName name="institucion_autoridad">'Datos de la postulación'!$C$47</definedName>
    <definedName name="Investigador_a_CIC">'Datos internos'!$D$32:$D$36</definedName>
    <definedName name="Investigador_a_CONICET">'Datos internos'!$F$32:$F$36</definedName>
    <definedName name="Investigador_asociado_CIC_INAS">'Datos internos'!$E$32:$E$36</definedName>
    <definedName name="Investigador_docente_de_universidad_con_asiento_en_PBA">'Datos internos'!$G$32:$G$35</definedName>
    <definedName name="lineas_priorizadas">'Datos internos'!$B$68:$B$73</definedName>
    <definedName name="lineas_priorizadas_ambiente">'Datos internos'!$A$92:$A$111</definedName>
    <definedName name="lineas_priorizadas_desarrollo_de_la_comunidad">'Datos internos'!$B$92:$B$100</definedName>
    <definedName name="lineas_priorizadas_industria_y_produccion">'Datos internos'!$B$78:$B$87</definedName>
    <definedName name="lineas_priorizadas_salud">'Datos internos'!$A$78:$A$84</definedName>
    <definedName name="lineas_priorizadas_seguridad">'Datos internos'!$B$104:$B$108</definedName>
    <definedName name="lineas_priorizadas_trabajo">'Datos internos'!$B$112:$B$117</definedName>
    <definedName name="lineas_tematicas">'Datos internos'!$A$62:$A$64</definedName>
    <definedName name="lista_vacia">'Datos internos'!$D$50</definedName>
    <definedName name="nombre_completo_convocatoria">'Datos internos'!$B$7</definedName>
    <definedName name="nombre_convocatoria">'Datos internos'!$B$5</definedName>
    <definedName name="nombres_autoridad">'Datos de la postulación'!$C$45</definedName>
    <definedName name="nombres_director">'Datos de la postulación'!$C$17</definedName>
    <definedName name="nombres_postulante">'Datos postulante'!$C$6</definedName>
    <definedName name="Personal_de_apoyo_CIC">'Datos internos'!$J$32:$J$38</definedName>
    <definedName name="presenta_codirector">'Datos internos'!$B$8</definedName>
    <definedName name="provincias">'Datos internos'!$A$12:$A$35</definedName>
    <definedName name="subcategorias_profesional">'Datos internos'!$A$121:$A$123</definedName>
    <definedName name="subcategorias_tecnico">'Datos internos'!$B$121:$B$124</definedName>
    <definedName name="TablaLineas">'Datos internos'!$D$68:$E$73</definedName>
    <definedName name="texto_completar">'Datos internos'!$B$4</definedName>
    <definedName name="texto_linea_abierta">'Datos internos'!$A$64</definedName>
    <definedName name="texto_linea_centro_propio">'Datos internos'!$A$62</definedName>
    <definedName name="texto_linea_priorizada">'Datos internos'!$A$63</definedName>
    <definedName name="texto_linea_priorizada_ambiente">'Datos internos'!$B$70</definedName>
    <definedName name="texto_linea_priorizada_desarrollo_de_la_comunidad">'Datos internos'!$B$71</definedName>
    <definedName name="texto_linea_priorizada_industria_y_produccion">'Datos internos'!$B$69</definedName>
    <definedName name="texto_linea_priorizada_salud">'Datos internos'!$B$68</definedName>
    <definedName name="texto_linea_priorizada_seguridad">'Datos internos'!$B$73</definedName>
    <definedName name="texto_linea_priorizada_trabajo">'Datos internos'!$B$72</definedName>
    <definedName name="tipos_de_beneficiarios">'Datos internos'!$B$12:$B$13</definedName>
    <definedName name="tipos_de_beneficiarios_habilitados">'Datos internos'!$B$32:$B$38</definedName>
    <definedName name="tipos_de_beneficiarios_totales">'Datos internos'!$D$26:$J$26</definedName>
    <definedName name="version_form">'Datos internos'!$B$6</definedName>
  </definedNames>
  <calcPr calcId="191029"/>
  <extLst>
    <ext uri="GoogleSheetsCustomDataVersion2">
      <go:sheetsCustomData xmlns:go="http://customooxmlschemas.google.com/" r:id="rId13" roundtripDataChecksum="Wpjh/MolDI5nJqgQh5dWjyJuKSQhvbo0nMjY/CLbs58="/>
    </ext>
  </extLst>
</workbook>
</file>

<file path=xl/calcChain.xml><?xml version="1.0" encoding="utf-8"?>
<calcChain xmlns="http://schemas.openxmlformats.org/spreadsheetml/2006/main">
  <c r="E41" i="1" l="1"/>
  <c r="E21" i="7"/>
  <c r="B21" i="7"/>
  <c r="E19" i="7"/>
  <c r="F47" i="3"/>
  <c r="D47" i="3"/>
  <c r="E47" i="3" s="1"/>
  <c r="F46" i="3"/>
  <c r="E46" i="3"/>
  <c r="D46" i="3"/>
  <c r="F45" i="3"/>
  <c r="D45" i="3"/>
  <c r="E45" i="3" s="1"/>
  <c r="F44" i="3"/>
  <c r="D44" i="3"/>
  <c r="E44" i="3" s="1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66" i="2"/>
  <c r="F4" i="3" l="1"/>
  <c r="D4" i="3"/>
  <c r="E4" i="3" s="1"/>
  <c r="B19" i="1" l="1"/>
  <c r="D25" i="3"/>
  <c r="D24" i="3"/>
  <c r="D23" i="3"/>
  <c r="D22" i="3"/>
  <c r="D7" i="3"/>
  <c r="E7" i="3" s="1"/>
  <c r="D6" i="3"/>
  <c r="E6" i="3" s="1"/>
  <c r="A1" i="1" l="1"/>
  <c r="D49" i="8"/>
  <c r="D48" i="8"/>
  <c r="D47" i="8"/>
  <c r="B33" i="8"/>
  <c r="J31" i="8"/>
  <c r="B38" i="8" s="1"/>
  <c r="I31" i="8"/>
  <c r="B37" i="8" s="1"/>
  <c r="H31" i="8"/>
  <c r="B36" i="8" s="1"/>
  <c r="G31" i="8"/>
  <c r="B35" i="8" s="1"/>
  <c r="F31" i="8"/>
  <c r="B34" i="8" s="1"/>
  <c r="E31" i="8"/>
  <c r="D31" i="8"/>
  <c r="B32" i="8" s="1"/>
  <c r="J30" i="8"/>
  <c r="I30" i="8"/>
  <c r="H30" i="8"/>
  <c r="G30" i="8"/>
  <c r="F30" i="8"/>
  <c r="E30" i="8"/>
  <c r="D30" i="8"/>
  <c r="J29" i="8"/>
  <c r="I29" i="8"/>
  <c r="H29" i="8"/>
  <c r="G29" i="8"/>
  <c r="F29" i="8"/>
  <c r="E29" i="8"/>
  <c r="D29" i="8"/>
  <c r="J28" i="8"/>
  <c r="I28" i="8"/>
  <c r="H28" i="8"/>
  <c r="G28" i="8"/>
  <c r="F28" i="8"/>
  <c r="E28" i="8"/>
  <c r="D28" i="8"/>
  <c r="J27" i="8"/>
  <c r="I27" i="8"/>
  <c r="H27" i="8"/>
  <c r="G27" i="8"/>
  <c r="F27" i="8"/>
  <c r="E27" i="8"/>
  <c r="D27" i="8"/>
  <c r="B8" i="8"/>
  <c r="B3" i="8"/>
  <c r="B24" i="7"/>
  <c r="A17" i="7"/>
  <c r="E13" i="7"/>
  <c r="C11" i="7"/>
  <c r="A5" i="7"/>
  <c r="B20" i="6"/>
  <c r="E16" i="6"/>
  <c r="C11" i="6"/>
  <c r="A5" i="6"/>
  <c r="E63" i="4"/>
  <c r="E58" i="4"/>
  <c r="E53" i="4"/>
  <c r="E37" i="4"/>
  <c r="E32" i="4"/>
  <c r="E27" i="4"/>
  <c r="E22" i="4"/>
  <c r="E17" i="4"/>
  <c r="E12" i="4"/>
  <c r="F3" i="4"/>
  <c r="D3" i="4"/>
  <c r="E3" i="4" s="1"/>
  <c r="F41" i="3"/>
  <c r="D41" i="3"/>
  <c r="E41" i="3" s="1"/>
  <c r="F40" i="3"/>
  <c r="D40" i="3"/>
  <c r="E40" i="3" s="1"/>
  <c r="F39" i="3"/>
  <c r="D39" i="3"/>
  <c r="E39" i="3" s="1"/>
  <c r="F38" i="3"/>
  <c r="D38" i="3"/>
  <c r="E38" i="3" s="1"/>
  <c r="F37" i="3"/>
  <c r="D37" i="3"/>
  <c r="E37" i="3" s="1"/>
  <c r="F36" i="3"/>
  <c r="D36" i="3"/>
  <c r="E36" i="3" s="1"/>
  <c r="F35" i="3"/>
  <c r="D35" i="3"/>
  <c r="E35" i="3" s="1"/>
  <c r="F34" i="3"/>
  <c r="D34" i="3"/>
  <c r="E34" i="3" s="1"/>
  <c r="F33" i="3"/>
  <c r="D33" i="3"/>
  <c r="E33" i="3" s="1"/>
  <c r="F29" i="3"/>
  <c r="D29" i="3"/>
  <c r="E29" i="3" s="1"/>
  <c r="F28" i="3"/>
  <c r="D28" i="3"/>
  <c r="E28" i="3" s="1"/>
  <c r="F27" i="3"/>
  <c r="D27" i="3"/>
  <c r="E27" i="3" s="1"/>
  <c r="F26" i="3"/>
  <c r="D26" i="3"/>
  <c r="E26" i="3" s="1"/>
  <c r="G25" i="3"/>
  <c r="G24" i="3"/>
  <c r="G23" i="3"/>
  <c r="G22" i="3"/>
  <c r="F21" i="3"/>
  <c r="D21" i="3"/>
  <c r="E21" i="3" s="1"/>
  <c r="F20" i="3"/>
  <c r="D20" i="3"/>
  <c r="E20" i="3" s="1"/>
  <c r="F19" i="3"/>
  <c r="D19" i="3"/>
  <c r="E19" i="3" s="1"/>
  <c r="F18" i="3"/>
  <c r="D18" i="3"/>
  <c r="E18" i="3" s="1"/>
  <c r="F17" i="3"/>
  <c r="D17" i="3"/>
  <c r="E17" i="3" s="1"/>
  <c r="F16" i="3"/>
  <c r="D16" i="3"/>
  <c r="E16" i="3" s="1"/>
  <c r="D12" i="3"/>
  <c r="E12" i="3" s="1"/>
  <c r="F12" i="3" s="1"/>
  <c r="D11" i="3"/>
  <c r="E11" i="3" s="1"/>
  <c r="F11" i="3" s="1"/>
  <c r="G7" i="3"/>
  <c r="G6" i="3"/>
  <c r="F5" i="3"/>
  <c r="D5" i="3"/>
  <c r="E5" i="3" s="1"/>
  <c r="F3" i="3"/>
  <c r="D3" i="3"/>
  <c r="E3" i="3" s="1"/>
  <c r="E145" i="2"/>
  <c r="E140" i="2"/>
  <c r="E135" i="2"/>
  <c r="E130" i="2"/>
  <c r="E124" i="2"/>
  <c r="F124" i="2" s="1"/>
  <c r="D124" i="2"/>
  <c r="D123" i="2"/>
  <c r="E123" i="2" s="1"/>
  <c r="F123" i="2" s="1"/>
  <c r="E122" i="2"/>
  <c r="F122" i="2" s="1"/>
  <c r="D122" i="2"/>
  <c r="D121" i="2"/>
  <c r="E121" i="2" s="1"/>
  <c r="F121" i="2" s="1"/>
  <c r="D119" i="2"/>
  <c r="E119" i="2" s="1"/>
  <c r="F119" i="2" s="1"/>
  <c r="D118" i="2"/>
  <c r="E118" i="2" s="1"/>
  <c r="F118" i="2" s="1"/>
  <c r="D117" i="2"/>
  <c r="E117" i="2" s="1"/>
  <c r="F117" i="2" s="1"/>
  <c r="D116" i="2"/>
  <c r="E116" i="2" s="1"/>
  <c r="F116" i="2" s="1"/>
  <c r="E114" i="2"/>
  <c r="F114" i="2" s="1"/>
  <c r="D114" i="2"/>
  <c r="D113" i="2"/>
  <c r="E113" i="2" s="1"/>
  <c r="F113" i="2" s="1"/>
  <c r="D112" i="2"/>
  <c r="E112" i="2" s="1"/>
  <c r="F112" i="2" s="1"/>
  <c r="D111" i="2"/>
  <c r="E111" i="2" s="1"/>
  <c r="F111" i="2" s="1"/>
  <c r="D109" i="2"/>
  <c r="E109" i="2" s="1"/>
  <c r="F109" i="2" s="1"/>
  <c r="D108" i="2"/>
  <c r="E108" i="2" s="1"/>
  <c r="F108" i="2" s="1"/>
  <c r="D107" i="2"/>
  <c r="E107" i="2" s="1"/>
  <c r="F107" i="2" s="1"/>
  <c r="E106" i="2"/>
  <c r="F106" i="2" s="1"/>
  <c r="D106" i="2"/>
  <c r="E104" i="2"/>
  <c r="F104" i="2" s="1"/>
  <c r="D104" i="2"/>
  <c r="D103" i="2"/>
  <c r="E103" i="2" s="1"/>
  <c r="F103" i="2" s="1"/>
  <c r="E102" i="2"/>
  <c r="F102" i="2" s="1"/>
  <c r="D102" i="2"/>
  <c r="D101" i="2"/>
  <c r="E101" i="2" s="1"/>
  <c r="F101" i="2" s="1"/>
  <c r="D97" i="2"/>
  <c r="E97" i="2" s="1"/>
  <c r="F97" i="2" s="1"/>
  <c r="D96" i="2"/>
  <c r="E96" i="2" s="1"/>
  <c r="F96" i="2" s="1"/>
  <c r="D95" i="2"/>
  <c r="E95" i="2" s="1"/>
  <c r="F95" i="2" s="1"/>
  <c r="D94" i="2"/>
  <c r="E94" i="2" s="1"/>
  <c r="F94" i="2" s="1"/>
  <c r="E92" i="2"/>
  <c r="F92" i="2" s="1"/>
  <c r="D92" i="2"/>
  <c r="D91" i="2"/>
  <c r="E91" i="2" s="1"/>
  <c r="F91" i="2" s="1"/>
  <c r="D90" i="2"/>
  <c r="E90" i="2" s="1"/>
  <c r="F90" i="2" s="1"/>
  <c r="D89" i="2"/>
  <c r="E89" i="2" s="1"/>
  <c r="F89" i="2" s="1"/>
  <c r="D87" i="2"/>
  <c r="E87" i="2" s="1"/>
  <c r="F87" i="2" s="1"/>
  <c r="D86" i="2"/>
  <c r="E86" i="2" s="1"/>
  <c r="F86" i="2" s="1"/>
  <c r="D85" i="2"/>
  <c r="E85" i="2" s="1"/>
  <c r="F85" i="2" s="1"/>
  <c r="E84" i="2"/>
  <c r="F84" i="2" s="1"/>
  <c r="D84" i="2"/>
  <c r="E80" i="2"/>
  <c r="D80" i="2"/>
  <c r="D79" i="2"/>
  <c r="E79" i="2" s="1"/>
  <c r="E78" i="2"/>
  <c r="D78" i="2"/>
  <c r="D77" i="2"/>
  <c r="E77" i="2" s="1"/>
  <c r="D76" i="2"/>
  <c r="E76" i="2" s="1"/>
  <c r="D75" i="2"/>
  <c r="E75" i="2" s="1"/>
  <c r="D74" i="2"/>
  <c r="E74" i="2" s="1"/>
  <c r="D73" i="2"/>
  <c r="E73" i="2" s="1"/>
  <c r="E72" i="2"/>
  <c r="D72" i="2"/>
  <c r="D71" i="2"/>
  <c r="E71" i="2" s="1"/>
  <c r="D70" i="2"/>
  <c r="E70" i="2" s="1"/>
  <c r="D69" i="2"/>
  <c r="E69" i="2" s="1"/>
  <c r="D68" i="2"/>
  <c r="E68" i="2" s="1"/>
  <c r="E67" i="2"/>
  <c r="D67" i="2"/>
  <c r="D66" i="2"/>
  <c r="E66" i="2" s="1"/>
  <c r="E62" i="2"/>
  <c r="F62" i="2" s="1"/>
  <c r="D62" i="2"/>
  <c r="E61" i="2"/>
  <c r="F61" i="2" s="1"/>
  <c r="D61" i="2"/>
  <c r="D60" i="2"/>
  <c r="E60" i="2" s="1"/>
  <c r="F60" i="2" s="1"/>
  <c r="E59" i="2"/>
  <c r="F59" i="2" s="1"/>
  <c r="D59" i="2"/>
  <c r="D57" i="2"/>
  <c r="E57" i="2" s="1"/>
  <c r="F57" i="2" s="1"/>
  <c r="D56" i="2"/>
  <c r="E56" i="2" s="1"/>
  <c r="F56" i="2" s="1"/>
  <c r="D55" i="2"/>
  <c r="E55" i="2" s="1"/>
  <c r="F55" i="2" s="1"/>
  <c r="D54" i="2"/>
  <c r="E54" i="2" s="1"/>
  <c r="F54" i="2" s="1"/>
  <c r="D52" i="2"/>
  <c r="E52" i="2" s="1"/>
  <c r="F52" i="2" s="1"/>
  <c r="E51" i="2"/>
  <c r="F51" i="2" s="1"/>
  <c r="D51" i="2"/>
  <c r="D50" i="2"/>
  <c r="E50" i="2" s="1"/>
  <c r="F50" i="2" s="1"/>
  <c r="D49" i="2"/>
  <c r="E49" i="2" s="1"/>
  <c r="F49" i="2" s="1"/>
  <c r="D47" i="2"/>
  <c r="E47" i="2" s="1"/>
  <c r="F47" i="2" s="1"/>
  <c r="D46" i="2"/>
  <c r="E46" i="2" s="1"/>
  <c r="F46" i="2" s="1"/>
  <c r="F45" i="2"/>
  <c r="E45" i="2"/>
  <c r="D45" i="2"/>
  <c r="D44" i="2"/>
  <c r="E44" i="2" s="1"/>
  <c r="F44" i="2" s="1"/>
  <c r="E40" i="2"/>
  <c r="F40" i="2" s="1"/>
  <c r="D40" i="2"/>
  <c r="E39" i="2"/>
  <c r="F39" i="2" s="1"/>
  <c r="D39" i="2"/>
  <c r="D38" i="2"/>
  <c r="E38" i="2" s="1"/>
  <c r="F38" i="2" s="1"/>
  <c r="E37" i="2"/>
  <c r="F37" i="2" s="1"/>
  <c r="D37" i="2"/>
  <c r="D36" i="2"/>
  <c r="E36" i="2" s="1"/>
  <c r="F36" i="2" s="1"/>
  <c r="F32" i="2"/>
  <c r="D32" i="2"/>
  <c r="E32" i="2" s="1"/>
  <c r="F31" i="2"/>
  <c r="D31" i="2"/>
  <c r="E31" i="2" s="1"/>
  <c r="F30" i="2"/>
  <c r="D30" i="2"/>
  <c r="E30" i="2" s="1"/>
  <c r="F29" i="2"/>
  <c r="D29" i="2"/>
  <c r="E29" i="2" s="1"/>
  <c r="F25" i="2"/>
  <c r="E25" i="2"/>
  <c r="D25" i="2"/>
  <c r="F24" i="2"/>
  <c r="D24" i="2"/>
  <c r="E24" i="2" s="1"/>
  <c r="F23" i="2"/>
  <c r="D23" i="2"/>
  <c r="E23" i="2" s="1"/>
  <c r="F22" i="2"/>
  <c r="D22" i="2"/>
  <c r="E22" i="2" s="1"/>
  <c r="F21" i="2"/>
  <c r="D21" i="2"/>
  <c r="E21" i="2" s="1"/>
  <c r="F18" i="2"/>
  <c r="E18" i="2"/>
  <c r="D18" i="2"/>
  <c r="F17" i="2"/>
  <c r="D17" i="2"/>
  <c r="E17" i="2" s="1"/>
  <c r="F16" i="2"/>
  <c r="E16" i="2"/>
  <c r="D16" i="2"/>
  <c r="F15" i="2"/>
  <c r="F12" i="2"/>
  <c r="D12" i="2"/>
  <c r="E12" i="2" s="1"/>
  <c r="F11" i="2"/>
  <c r="D11" i="2"/>
  <c r="E11" i="2" s="1"/>
  <c r="F10" i="2"/>
  <c r="E10" i="2"/>
  <c r="D10" i="2"/>
  <c r="F9" i="2"/>
  <c r="D9" i="2"/>
  <c r="E9" i="2" s="1"/>
  <c r="F8" i="2"/>
  <c r="E8" i="2"/>
  <c r="D8" i="2"/>
  <c r="F7" i="2"/>
  <c r="E7" i="2"/>
  <c r="D7" i="2"/>
  <c r="F6" i="2"/>
  <c r="D6" i="2"/>
  <c r="E6" i="2" s="1"/>
  <c r="F5" i="2"/>
  <c r="E5" i="2"/>
  <c r="D5" i="2"/>
  <c r="A44" i="1"/>
  <c r="E34" i="1"/>
  <c r="E28" i="1"/>
  <c r="B17" i="1"/>
  <c r="B16" i="1"/>
  <c r="A14" i="1"/>
  <c r="B18" i="1" a="1"/>
  <c r="E64" i="4" l="1"/>
  <c r="A64" i="4" s="1"/>
  <c r="E22" i="3"/>
  <c r="B18" i="1"/>
  <c r="E148" i="2"/>
  <c r="E23" i="3"/>
  <c r="F23" i="3" s="1"/>
  <c r="F6" i="3"/>
  <c r="E24" i="3"/>
  <c r="F24" i="3" s="1"/>
  <c r="F7" i="3"/>
  <c r="E25" i="3"/>
  <c r="F25" i="3" s="1"/>
  <c r="F22" i="3" l="1"/>
  <c r="E49" i="3"/>
  <c r="A49" i="3" s="1"/>
  <c r="A148" i="2"/>
  <c r="A20" i="1" l="1"/>
</calcChain>
</file>

<file path=xl/sharedStrings.xml><?xml version="1.0" encoding="utf-8"?>
<sst xmlns="http://schemas.openxmlformats.org/spreadsheetml/2006/main" count="711" uniqueCount="515">
  <si>
    <t>Formulario de solicitud</t>
  </si>
  <si>
    <t>Resumen e instrucciones</t>
  </si>
  <si>
    <t>3. Plan de trabajo</t>
  </si>
  <si>
    <t>• Complete los datos en las siguientes solapas.</t>
  </si>
  <si>
    <t>• No vulnere las protecciones.</t>
  </si>
  <si>
    <t>• No editar esta planilla en línea. Las fórmulas se romperán y no será válida.</t>
  </si>
  <si>
    <t>• Complete sólo en las celdas permitidas. Las identificará por su fondo coloreado.</t>
  </si>
  <si>
    <t>Obligatorio?</t>
  </si>
  <si>
    <t>Completo u opcional</t>
  </si>
  <si>
    <t>• Complete todos los campos obligatorios.</t>
  </si>
  <si>
    <t>Título:</t>
  </si>
  <si>
    <t>PlanDeTrabajo-Titulo</t>
  </si>
  <si>
    <t>• Sólo imprima ésta y las solapas que así lo indican (🖨).</t>
  </si>
  <si>
    <t>Título</t>
  </si>
  <si>
    <t>1. Postulante</t>
  </si>
  <si>
    <t>1.1. Datos personales</t>
  </si>
  <si>
    <t>Postulante:</t>
  </si>
  <si>
    <t>Apellidos:</t>
  </si>
  <si>
    <t>Postulante-Apellido</t>
  </si>
  <si>
    <t>Apellido</t>
  </si>
  <si>
    <t>3.2. Descripción del plan de trabajo</t>
  </si>
  <si>
    <t>Sugerimos escribir en un editor de texto y luego pegar el texto.</t>
  </si>
  <si>
    <t>Código de verificación:</t>
  </si>
  <si>
    <t>3.2.1. Resumen</t>
  </si>
  <si>
    <t>Hasta 2000 caracteres.</t>
  </si>
  <si>
    <t>PlanDeTrabajo-Resumen</t>
  </si>
  <si>
    <t>2. Datos relativos a la postulación</t>
  </si>
  <si>
    <t>Nombres:</t>
  </si>
  <si>
    <t>Postulante-Nombre</t>
  </si>
  <si>
    <t>Nombre</t>
  </si>
  <si>
    <t>Género:</t>
  </si>
  <si>
    <t>Postulante-Genero</t>
  </si>
  <si>
    <t>Categoría:</t>
  </si>
  <si>
    <t>Postulacion-Categoria</t>
  </si>
  <si>
    <t>Subcategoría</t>
  </si>
  <si>
    <t>Comisión Asesora:</t>
  </si>
  <si>
    <t>PlanDeTrabajo-ComisionAsesora</t>
  </si>
  <si>
    <t>Seleccionar de la lista.</t>
  </si>
  <si>
    <t>Línea de Centro Propio</t>
  </si>
  <si>
    <t>Centro propio CIC:</t>
  </si>
  <si>
    <t>PlanDeTrabajo-CentroPropio</t>
  </si>
  <si>
    <t>Línea priorizada</t>
  </si>
  <si>
    <t>PlanDeTrabajo-LineaPriorizada</t>
  </si>
  <si>
    <t>Tipo doc:</t>
  </si>
  <si>
    <t>Postulante-TipoDoc</t>
  </si>
  <si>
    <t>DNI</t>
  </si>
  <si>
    <t>3.2.2. Definición del problema y estado actual del conocimiento sobre la cuestión</t>
  </si>
  <si>
    <t>Hasta 6000 caracteres.</t>
  </si>
  <si>
    <t>PlanDeTrabajo-DefinicionYEstadoDelArte</t>
  </si>
  <si>
    <t>Nro documento:</t>
  </si>
  <si>
    <t>Postulante-NroDoc</t>
  </si>
  <si>
    <t>Contatenación para hash</t>
  </si>
  <si>
    <t>Ingresar sin punto ni guiones.</t>
  </si>
  <si>
    <t>3.2.3. Trabajo previo realizado referente a este proyecto</t>
  </si>
  <si>
    <t>CUIT/CUIL:</t>
  </si>
  <si>
    <t>Postulante-CUITCUIL</t>
  </si>
  <si>
    <t>2.1. Otras presentaciones</t>
  </si>
  <si>
    <t>PlanDeTrabajo-TrabajoPrevio</t>
  </si>
  <si>
    <t>Celular:</t>
  </si>
  <si>
    <t>Postulante-Celular</t>
  </si>
  <si>
    <t>Otras becas:</t>
  </si>
  <si>
    <t>Postulacion-OtrasBecas</t>
  </si>
  <si>
    <t>Correo electrónico:</t>
  </si>
  <si>
    <t>Postulante-Email</t>
  </si>
  <si>
    <t>3.2.4. Objetivos generales y específicos</t>
  </si>
  <si>
    <t>PlanDeTrabajo-Objetivos</t>
  </si>
  <si>
    <t>Si tiene alguna beca en gestión o en vigencia, indicar dónde y hasta cuándo.</t>
  </si>
  <si>
    <t>Solicitud de ingreso a CPA de CONICET:</t>
  </si>
  <si>
    <t>Postulacion-CPACONICET</t>
  </si>
  <si>
    <t>3.2.5. Impactos previstos</t>
  </si>
  <si>
    <t>Si ha presentado solicitud de ingreso a CPA de CONICET consigne lugar de trabajo y categoría (si estuviese asignada, también director/a y tema).</t>
  </si>
  <si>
    <t xml:space="preserve">Las firmas que siguen indican acuerdo con toda la información contenida en la planilla presentada </t>
  </si>
  <si>
    <t>cuyo código de verificación figura más arriba.</t>
  </si>
  <si>
    <t>PlanDeTrabajo-Impactos</t>
  </si>
  <si>
    <t>Lugar y fecha de nacimiento:</t>
  </si>
  <si>
    <t>2.2. Director/a</t>
  </si>
  <si>
    <t xml:space="preserve">   Condición de
   Nacionalidad:</t>
  </si>
  <si>
    <t>Nativo/a</t>
  </si>
  <si>
    <t>3.2.6. Demanda potencial o real</t>
  </si>
  <si>
    <t>Dire-Apellido</t>
  </si>
  <si>
    <t xml:space="preserve">   Ciudad y
   provincia:</t>
  </si>
  <si>
    <t>Postulante-CiudadyProvNacimiento</t>
  </si>
  <si>
    <t>Firma</t>
  </si>
  <si>
    <t>Aclaración</t>
  </si>
  <si>
    <t xml:space="preserve">   País:</t>
  </si>
  <si>
    <t>Postulante-PaisNacimiento</t>
  </si>
  <si>
    <t>Dire-Nombre</t>
  </si>
  <si>
    <t>Director/a:</t>
  </si>
  <si>
    <t>Dire-TipoDoc</t>
  </si>
  <si>
    <t xml:space="preserve">   Fecha:</t>
  </si>
  <si>
    <t>Postulante-FechaNac</t>
  </si>
  <si>
    <t>Dire-NroDoc</t>
  </si>
  <si>
    <t>dd/MM/AAAA</t>
  </si>
  <si>
    <t>Domicilio</t>
  </si>
  <si>
    <t>Domicilio Personal</t>
  </si>
  <si>
    <t xml:space="preserve">   Calle:</t>
  </si>
  <si>
    <t>Postulante-Inst-Calle</t>
  </si>
  <si>
    <t>Grado académico:</t>
  </si>
  <si>
    <t>Dire-GradoAcademico</t>
  </si>
  <si>
    <t>Dire-CatInvestigador</t>
  </si>
  <si>
    <t xml:space="preserve">   Nro:</t>
  </si>
  <si>
    <t>Postulante-Inst-Nro</t>
  </si>
  <si>
    <t xml:space="preserve">   Subcategoría:</t>
  </si>
  <si>
    <t>Dire-SubCatInvestigador</t>
  </si>
  <si>
    <t xml:space="preserve">   Localidad:</t>
  </si>
  <si>
    <t>Postulante-Inst-Localidad</t>
  </si>
  <si>
    <t xml:space="preserve">   Provincia:</t>
  </si>
  <si>
    <t>Postulante-Inst-Provincia</t>
  </si>
  <si>
    <t xml:space="preserve">   CP:</t>
  </si>
  <si>
    <t>Postulante-CP</t>
  </si>
  <si>
    <t>1.2. Estudios secundarios</t>
  </si>
  <si>
    <t>Institución:</t>
  </si>
  <si>
    <t>Postulante-InstitucionSecundario</t>
  </si>
  <si>
    <t xml:space="preserve">   Dedicación:</t>
  </si>
  <si>
    <t>Dire-Dedicacion</t>
  </si>
  <si>
    <t>Utilizar nombre completo, no siglas.</t>
  </si>
  <si>
    <t>Desde:</t>
  </si>
  <si>
    <t>Postulante-AnoIngresoSecundario</t>
  </si>
  <si>
    <t xml:space="preserve">   Categoría
   Incentivos:</t>
  </si>
  <si>
    <t>Dire-CatIncentivos</t>
  </si>
  <si>
    <t>Indicar año de ingreso.</t>
  </si>
  <si>
    <t>Hasta:</t>
  </si>
  <si>
    <t>Postulante-AnoEgresoSecundario</t>
  </si>
  <si>
    <t>Indicar año de egreso.</t>
  </si>
  <si>
    <t>Postulante-TítuloSecundario</t>
  </si>
  <si>
    <t xml:space="preserve">   Institución:</t>
  </si>
  <si>
    <t>Dire-InstitucionInvestigador</t>
  </si>
  <si>
    <t>1.3. Estudios universitarios</t>
  </si>
  <si>
    <t>Universidad:</t>
  </si>
  <si>
    <t>Postulante-Universidad</t>
  </si>
  <si>
    <t>Cargo:</t>
  </si>
  <si>
    <t>Dire-Cargo</t>
  </si>
  <si>
    <t>Indicar el cargo directivo.</t>
  </si>
  <si>
    <t>Dire-Institucion</t>
  </si>
  <si>
    <t>Unidad académica:</t>
  </si>
  <si>
    <t>Postulante-UnidadAcademica</t>
  </si>
  <si>
    <t>Título obtenido:</t>
  </si>
  <si>
    <t>Postulante-TituloObtenidoOAObtener</t>
  </si>
  <si>
    <t>Institución donde ejerce el cargo.</t>
  </si>
  <si>
    <t>Fecha de ingreso:</t>
  </si>
  <si>
    <t>Postulante-FechaIngreso</t>
  </si>
  <si>
    <t>Dire-Celular</t>
  </si>
  <si>
    <t>Fecha de graduación:</t>
  </si>
  <si>
    <t>Postulante-FechaGraduación</t>
  </si>
  <si>
    <t>Si no está graduado, fecha estimativa.</t>
  </si>
  <si>
    <t>1.4. Otros estudios superiores</t>
  </si>
  <si>
    <t>Postulante-InstitucionOtrosEstudiosSuperiores1</t>
  </si>
  <si>
    <t>Dire-Email</t>
  </si>
  <si>
    <t>PlanDeTrabajo-Demanda</t>
  </si>
  <si>
    <t>Postulante-AnoIngresoOtrosEstudiosSuperiores1</t>
  </si>
  <si>
    <t>3.2.7. Métodos y técnicas a emplear</t>
  </si>
  <si>
    <t>Postulante-AnoEgresoOtrosEstudiosSuperiores1</t>
  </si>
  <si>
    <t>Postulante-TítuloOtrosEstudiosSuperiores1</t>
  </si>
  <si>
    <t>2.3. Lugar de trabajo propuesto</t>
  </si>
  <si>
    <t>PlanDeTrabajo-MetodosYTecnicas</t>
  </si>
  <si>
    <t>Postulante-InstitucionOtrosEstudiosSuperiores2</t>
  </si>
  <si>
    <t>3.2.8. Composición del equipo de trabajo al que se integra.</t>
  </si>
  <si>
    <t>Lugar-Universidad</t>
  </si>
  <si>
    <t>Postulante-AnoIngresoOtrosEstudiosSuperiores2</t>
  </si>
  <si>
    <t xml:space="preserve">Detallar nombre y apellido de los y las integrantes, y la función que cumplen en el mismo(becario/a, profesionales de apoyo,investigadores/as, técnicos/as, etc.) </t>
  </si>
  <si>
    <t>Hasta 6000 caracteres</t>
  </si>
  <si>
    <t>Postulante-AnoEgresoOtrosEstudiosSuperiores2</t>
  </si>
  <si>
    <t>Postulante-TítuloOtrosEstudiosSuperiores2</t>
  </si>
  <si>
    <t>3.2.9. Vinculación del plan de trabajo con otros proyectos de investigación en ejecución en el mismo lugar de trabajo</t>
  </si>
  <si>
    <t>Completar sin abreviaturas.</t>
  </si>
  <si>
    <t>PlanDeTrabajo-VinculacionOtrosProyectos</t>
  </si>
  <si>
    <t>Postulante-InstitucionOtrosEstudiosSuperiores3</t>
  </si>
  <si>
    <t>Facultad:</t>
  </si>
  <si>
    <t>Lugar-Facultad</t>
  </si>
  <si>
    <t>Departamento o escuela:</t>
  </si>
  <si>
    <t>3.2.10. Bibliografía</t>
  </si>
  <si>
    <t>Lugar-DeptooEscuela</t>
  </si>
  <si>
    <t>Postulante-AnoIngresoOtrosEstudiosSuperiores3</t>
  </si>
  <si>
    <t>PlanDeTrabajo-Bibliografía</t>
  </si>
  <si>
    <t>Instituto, centro, laboratorio o unidad de investigación:</t>
  </si>
  <si>
    <t>Lugar-Instituto</t>
  </si>
  <si>
    <t>Postulante-AnoEgresoOtrosEstudiosSuperiores3</t>
  </si>
  <si>
    <t>Postulante-TítuloOtrosEstudiosSuperiores3</t>
  </si>
  <si>
    <t>Calle:</t>
  </si>
  <si>
    <t>Lugar-Inst-Calle</t>
  </si>
  <si>
    <t>Postulante-InstitucionOtrosEstudiosSuperiores4</t>
  </si>
  <si>
    <t>Nro:</t>
  </si>
  <si>
    <t>Lugar-Inst-Nro</t>
  </si>
  <si>
    <t>Localidad:</t>
  </si>
  <si>
    <t>Lugar-Inst-Localidad</t>
  </si>
  <si>
    <t>Postulante-AnoIngresoOtrosEstudiosSuperiores4</t>
  </si>
  <si>
    <t>Provincia:</t>
  </si>
  <si>
    <t>Lugar-Inst-Provincia</t>
  </si>
  <si>
    <t>Postulante-AnoEgresoOtrosEstudiosSuperiores4</t>
  </si>
  <si>
    <t>Postulante-TítuloOtrosEstudiosSuperiores4</t>
  </si>
  <si>
    <t>CP:</t>
  </si>
  <si>
    <t>Lugar-CP</t>
  </si>
  <si>
    <t>1.5. Conocimientos de idiomas</t>
  </si>
  <si>
    <t>Lengua:</t>
  </si>
  <si>
    <t>Lengua1-Nombre</t>
  </si>
  <si>
    <t xml:space="preserve">   Lee:</t>
  </si>
  <si>
    <t>Lengua1-Lee</t>
  </si>
  <si>
    <t xml:space="preserve">   Escribe:</t>
  </si>
  <si>
    <t>Lengua1-Escribe</t>
  </si>
  <si>
    <t xml:space="preserve">   Habla:</t>
  </si>
  <si>
    <t>Lengua1-Habla</t>
  </si>
  <si>
    <t xml:space="preserve">   Entiende:</t>
  </si>
  <si>
    <t>Lengua1-Entiende</t>
  </si>
  <si>
    <t>Lengua2-Nombre</t>
  </si>
  <si>
    <t>Lengua2-Lee</t>
  </si>
  <si>
    <t>Lengua2-Escribe</t>
  </si>
  <si>
    <t>Lengua2-Habla</t>
  </si>
  <si>
    <t>Lengua2-Entiende</t>
  </si>
  <si>
    <t>Lengua3-Nombre</t>
  </si>
  <si>
    <t>Lengua3-Lee</t>
  </si>
  <si>
    <t>Lengua3-Escribe</t>
  </si>
  <si>
    <t>Lengua3-Habla</t>
  </si>
  <si>
    <t>Lengua3-Entiende</t>
  </si>
  <si>
    <t>3.2.11. Breve descripción de la infraestructura y servicios disponibles en relación al plan de trabajo</t>
  </si>
  <si>
    <t>1.6. Empleos en relación con la especialidad</t>
  </si>
  <si>
    <t>Postulante-EmpleoRelEspecialidad1-Institucion</t>
  </si>
  <si>
    <t>PlanDeTrabajo-Infraestructura</t>
  </si>
  <si>
    <t>Postulante-EmpleoRelEspecialidad1-Cargo</t>
  </si>
  <si>
    <t>Postulante-EmpleoRelEspecialidad1-AnoIngreso</t>
  </si>
  <si>
    <t>Postulante-EmpleoRelEspecialidad1-AnoEgreso</t>
  </si>
  <si>
    <t>Postulante-EmpleoRelEspecialidad2-Institucion</t>
  </si>
  <si>
    <t>Postulante-EmpleoRelEspecialidad2-Cargo</t>
  </si>
  <si>
    <t>Postulante-EmpleoRelEspecialidad2-AnoIngreso</t>
  </si>
  <si>
    <t>Postulante-EmpleoRelEspecialidad2-AnoEgreso</t>
  </si>
  <si>
    <t>Postulante-EmpleoRelEspecialidad3-Institucion</t>
  </si>
  <si>
    <t>Postulante-EmpleoRelEspecialidad3-Cargo</t>
  </si>
  <si>
    <t>Postulante-EmpleoRelEspecialidad3-AnoIngreso</t>
  </si>
  <si>
    <t>Postulante-EmpleoRelEspecialidad3-AnoEgreso</t>
  </si>
  <si>
    <t>1.7. Otros empleos (actuales y anteriores)</t>
  </si>
  <si>
    <t>Postulante-OtrosEmpleos1-Institucion</t>
  </si>
  <si>
    <t>Postulante-OtrosEmpleos1-Cargo</t>
  </si>
  <si>
    <t>Postulante-OtrosEmpleos1-AnoIngreso</t>
  </si>
  <si>
    <t>Postulante-OtrosEmpleos1-AnoEgreso</t>
  </si>
  <si>
    <t>Postulante-OtrosEmpleos2-Institucion</t>
  </si>
  <si>
    <t>Postulante-OtrosEmpleos2-Cargo</t>
  </si>
  <si>
    <t>Postulante-OtrosEmpleos2-AnoIngreso</t>
  </si>
  <si>
    <t>Postulante-OtrosEmpleos2-AnoEgreso</t>
  </si>
  <si>
    <t>Postulante-OtrosEmpleos3-Institucion</t>
  </si>
  <si>
    <t>Postulante-OtrosEmpleos3-Cargo</t>
  </si>
  <si>
    <t>Postulante-OtrosEmpleos3-AnoIngreso</t>
  </si>
  <si>
    <t>Postulante-OtrosEmpleos3-AnoEgreso</t>
  </si>
  <si>
    <t>Postulante-OtrosEmpleos4-Institucion</t>
  </si>
  <si>
    <t>Postulante-OtrosEmpleos4-Cargo</t>
  </si>
  <si>
    <t>Postulante-OtrosEmpleos4-AnoIngreso</t>
  </si>
  <si>
    <t>Postulante-OtrosEmpleos4-AnoEgreso</t>
  </si>
  <si>
    <t>Postulante-OtrosEmpleos5-Institucion</t>
  </si>
  <si>
    <t>Postulante-OtrosEmpleos5-Cargo</t>
  </si>
  <si>
    <t>Postulante-OtrosEmpleos5-AnoIngreso</t>
  </si>
  <si>
    <t>Postulante-OtrosEmpleos5-AnoEgreso</t>
  </si>
  <si>
    <t>1.8. Exposición sintética de la labor original realizada</t>
  </si>
  <si>
    <t>Bajo este punto se expondrá la orientación que impuso a sus trabajos en el curso de su actividad científica, así como también técnicas empleadas, métodos, etc.. Hasta 2000 caracteres.</t>
  </si>
  <si>
    <t>Postulante-LaborRealizada</t>
  </si>
  <si>
    <t>1.9. Otros antecedentes</t>
  </si>
  <si>
    <t>En este ítem se indicará todo lo que se considere de interés para una mejor evaluación de la dedicación y tarea cumplida en el campo de la investigación y que no ha sido contemplada en los títulos anteriores ni en los CVs SIGEVA. Hasta 6000 caracteres.</t>
  </si>
  <si>
    <t>Postulante-OtrosAntecedentes</t>
  </si>
  <si>
    <t>1.10. Nómina de trabajos, desarrollos, transferencias, asistencias, certificaciones, memorias, publicaciones y aportes originales realizados en los últimos años</t>
  </si>
  <si>
    <t>Postulante-TrabajosDesarrollosEtc</t>
  </si>
  <si>
    <t>1.11. Docencia</t>
  </si>
  <si>
    <t>Postulante-Docencia</t>
  </si>
  <si>
    <t>3.2.12. Cronograma mensual de actividades a desarrollar en el período de la beca</t>
  </si>
  <si>
    <t>Etapa</t>
  </si>
  <si>
    <t>Tarea</t>
  </si>
  <si>
    <t>Definición</t>
  </si>
  <si>
    <t>Tiempo</t>
  </si>
  <si>
    <t>Primera tarea</t>
  </si>
  <si>
    <t>Segunda tarea</t>
  </si>
  <si>
    <t>4. Declaración jurada del/la postulante</t>
  </si>
  <si>
    <t>🖨 Imprimir, firmar y escanear el siguiente texto.</t>
  </si>
  <si>
    <t>Declara también haber establecido domicilio electrónico en la dirección de correo electrónico aquí consignadas, a partir de la fecha de firma de la presente. Entiende y acepta que esta dirección de correo electrónico será utilizada como domicilio electrónico, de acuerdo con las disposiciones legales y reglamentarias aplicables. Asimismo, se compromete a mantener esta dirección de correo electrónico activa y a recibir y leer regularmente las notificaciones y comunicaciones que se envíen a esta dirección donde serán válidas todas las notificaciones que se produjeren desde la CIC.</t>
  </si>
  <si>
    <t>Declara también que en caso de ser adjudicado el ingreso a la Carrera del Personal de Apoyo en el marco de la presente convocatoria, se compromete a renunciar a cualquier tipo de cargo que resulte incompatible al momento de tomar posesión de la misma.</t>
  </si>
  <si>
    <t>Dirección de correo electrónico:</t>
  </si>
  <si>
    <t>Fecha:</t>
  </si>
  <si>
    <t>5. Declaración jurada de director/a y lugar de trabajo</t>
  </si>
  <si>
    <t>🖨 Completar, imprimir, firmar y escanear el siguiente texto.</t>
  </si>
  <si>
    <t>Declara también haber establecido domicilio electrónico en la dirección de correo electrónico aquí consignadas, a partir de la fecha de firma de la presente. Entienden y aceptan que esta dirección de correo electrónico será utilizada como domicilio electrónico, de acuerdo con las disposiciones legales y reglamentarias aplicables. Asimismo, se comprometen a mantener esta dirección de correo electrónico activa y a recibir y leer regularmente las notificaciones y comunicaciones que se envíen a esta dirección donde serán válidas todas las notificaciones que se produjeren desde la CIC.</t>
  </si>
  <si>
    <t>Cargo</t>
  </si>
  <si>
    <t>Institución</t>
  </si>
  <si>
    <t>Configuración de la convocatoria</t>
  </si>
  <si>
    <t xml:space="preserve">Email regexp: </t>
  </si>
  <si>
    <t>Texto completar</t>
  </si>
  <si>
    <t>← completar</t>
  </si>
  <si>
    <t>Convocatoria:</t>
  </si>
  <si>
    <t>Versión form:</t>
  </si>
  <si>
    <t>Nombre completo convocatoria:</t>
  </si>
  <si>
    <t>Presenta codirector/a?</t>
  </si>
  <si>
    <t>Provincias</t>
  </si>
  <si>
    <t>Categorías</t>
  </si>
  <si>
    <t>Provincia de Buenos Aires</t>
  </si>
  <si>
    <t>Técnico</t>
  </si>
  <si>
    <t>Ciudad Autónoma de Buenos Aires</t>
  </si>
  <si>
    <t>Profesional</t>
  </si>
  <si>
    <t>Catamarca</t>
  </si>
  <si>
    <t>Chaco</t>
  </si>
  <si>
    <t>Comisiones asesoras</t>
  </si>
  <si>
    <t>Chubut</t>
  </si>
  <si>
    <t>Córdoba</t>
  </si>
  <si>
    <t>Ciencias Agrícolas, Producción y Salud Animal</t>
  </si>
  <si>
    <t>Corrientes</t>
  </si>
  <si>
    <t>Ciencias Biológicas y Salud</t>
  </si>
  <si>
    <t>Entre Ríos</t>
  </si>
  <si>
    <t>Ciencias Sociales y Humanas</t>
  </si>
  <si>
    <t>Formosa</t>
  </si>
  <si>
    <t>Física, Matemática, Química, Astronomía</t>
  </si>
  <si>
    <t>Jujuy</t>
  </si>
  <si>
    <t>Geología, Minería e Hidrología</t>
  </si>
  <si>
    <t>La Pampa</t>
  </si>
  <si>
    <t>Ingeniería, Arquitectura y Tecnología</t>
  </si>
  <si>
    <t>La Rioja</t>
  </si>
  <si>
    <t>TICs, Electrónica e Informática</t>
  </si>
  <si>
    <t>Mendoza</t>
  </si>
  <si>
    <t>Ciencias Ambientales y Territorio</t>
  </si>
  <si>
    <t>Misiones</t>
  </si>
  <si>
    <t>Neuquén</t>
  </si>
  <si>
    <t>Tipos de beneficiarios/as</t>
  </si>
  <si>
    <t>Investigador/a CIC</t>
  </si>
  <si>
    <t>Investigador asociado CIC (INAS)</t>
  </si>
  <si>
    <t>Investigador/a CONICET</t>
  </si>
  <si>
    <t>Investigador docente de universidad con asiento en PBA</t>
  </si>
  <si>
    <t xml:space="preserve">Doctores/as de otro régimen dentro de la comunidad científica </t>
  </si>
  <si>
    <t>Becario/a doctoral CIC</t>
  </si>
  <si>
    <t>Personal de apoyo CIC</t>
  </si>
  <si>
    <t>Río Negro</t>
  </si>
  <si>
    <t>Requiere subcategoría?</t>
  </si>
  <si>
    <t>Salta</t>
  </si>
  <si>
    <t>Requiere dedicación?</t>
  </si>
  <si>
    <t>San Juan</t>
  </si>
  <si>
    <t>Requiere categoría incentivos?</t>
  </si>
  <si>
    <t>San Luis</t>
  </si>
  <si>
    <t>Requiere indicar institución?</t>
  </si>
  <si>
    <t>Santa Cruz</t>
  </si>
  <si>
    <t>Tipos de beneficiario/as habilitados en esta convocatoria</t>
  </si>
  <si>
    <t>Habilitado en esta convocatoria?</t>
  </si>
  <si>
    <t>Santa Fe</t>
  </si>
  <si>
    <t>Categorías:</t>
  </si>
  <si>
    <t>Asistente</t>
  </si>
  <si>
    <t>Profesor/a Titular</t>
  </si>
  <si>
    <t>1er año</t>
  </si>
  <si>
    <t>Técnico auxiliar</t>
  </si>
  <si>
    <t>Santiago del Estero</t>
  </si>
  <si>
    <t>Adjunto</t>
  </si>
  <si>
    <t>Profesor/a Asociado/a</t>
  </si>
  <si>
    <t>2do año</t>
  </si>
  <si>
    <t>Técnico asistente</t>
  </si>
  <si>
    <t>Tierra del Fuego</t>
  </si>
  <si>
    <t>Independiente</t>
  </si>
  <si>
    <t>Profesor/a Adjunto/a</t>
  </si>
  <si>
    <t>3er año</t>
  </si>
  <si>
    <t>Técnico asociado</t>
  </si>
  <si>
    <t>Tucumán</t>
  </si>
  <si>
    <t>Superior</t>
  </si>
  <si>
    <t>Jefe/a de Trabajos Prácticos</t>
  </si>
  <si>
    <t>4to año</t>
  </si>
  <si>
    <t>Técnico principal</t>
  </si>
  <si>
    <t>Principal</t>
  </si>
  <si>
    <t>5to año</t>
  </si>
  <si>
    <t>Profesional asistente</t>
  </si>
  <si>
    <t>Profesional adjunto</t>
  </si>
  <si>
    <t>Profesional principal</t>
  </si>
  <si>
    <t>Dedicaciones universitarias</t>
  </si>
  <si>
    <t>Ejemplo de uso:</t>
  </si>
  <si>
    <t>Exclusiva</t>
  </si>
  <si>
    <t>Tipo:</t>
  </si>
  <si>
    <t>Investigador docente universidad asiento en PBA</t>
  </si>
  <si>
    <t>Semi exclusiva</t>
  </si>
  <si>
    <t>Cat:</t>
  </si>
  <si>
    <t>Dedicación</t>
  </si>
  <si>
    <t>Categoría incentivos:</t>
  </si>
  <si>
    <r>
      <rPr>
        <sz val="10"/>
        <rFont val="Encode Sans"/>
      </rPr>
      <t xml:space="preserve">Ver </t>
    </r>
    <r>
      <rPr>
        <sz val="10"/>
        <color rgb="FF0000FF"/>
        <rFont val="Encode Sans"/>
      </rPr>
      <t>aquí</t>
    </r>
    <r>
      <rPr>
        <sz val="10"/>
        <rFont val="Encode Sans"/>
      </rPr>
      <t xml:space="preserve"> para la lógica.</t>
    </r>
  </si>
  <si>
    <t>Categorías programa incentivos</t>
  </si>
  <si>
    <t>Institución?</t>
  </si>
  <si>
    <t>I</t>
  </si>
  <si>
    <t>II</t>
  </si>
  <si>
    <t>Requiere categoría?</t>
  </si>
  <si>
    <t>III</t>
  </si>
  <si>
    <t>IV</t>
  </si>
  <si>
    <t>Lista vacia</t>
  </si>
  <si>
    <t>V</t>
  </si>
  <si>
    <t>Sin categoría</t>
  </si>
  <si>
    <t>Géneros</t>
  </si>
  <si>
    <t>Femenino</t>
  </si>
  <si>
    <t>Masculino</t>
  </si>
  <si>
    <t>Otros</t>
  </si>
  <si>
    <t>Líneas temáticas</t>
  </si>
  <si>
    <t>Línea abierta</t>
  </si>
  <si>
    <t>Centros propios CIC</t>
  </si>
  <si>
    <t>Líneas priorizadas</t>
  </si>
  <si>
    <t>CEREN</t>
  </si>
  <si>
    <t>Salud</t>
  </si>
  <si>
    <t>lineas_priorizadas_salud</t>
  </si>
  <si>
    <t>LAL</t>
  </si>
  <si>
    <t>Industria y producción</t>
  </si>
  <si>
    <t>lineas_priorizadas_industria_y_produccion</t>
  </si>
  <si>
    <t>LINTA</t>
  </si>
  <si>
    <t>Ambiente</t>
  </si>
  <si>
    <t>lineas_priorizadas_ambiente</t>
  </si>
  <si>
    <t>CPP</t>
  </si>
  <si>
    <t>Desarrollo de la comunidad</t>
  </si>
  <si>
    <t>lineas_priorizadas_desarrollo_de_la_comunidad</t>
  </si>
  <si>
    <t>CEMECA</t>
  </si>
  <si>
    <t>Trabajo</t>
  </si>
  <si>
    <t>lineas_priorizadas_trabajo</t>
  </si>
  <si>
    <t>LEMIT</t>
  </si>
  <si>
    <t>Seguridad</t>
  </si>
  <si>
    <t>lineas_priorizadas_seguridad</t>
  </si>
  <si>
    <t>CESGI</t>
  </si>
  <si>
    <t>Líneas priorizadas salud</t>
  </si>
  <si>
    <t>Líneas priorizadas industria y producción</t>
  </si>
  <si>
    <t>Dengue y otros arbovirus.</t>
  </si>
  <si>
    <t>Transición energética.</t>
  </si>
  <si>
    <t>Manejo integral de vectores.</t>
  </si>
  <si>
    <t>Ingenierías.</t>
  </si>
  <si>
    <t>Producción pública de medicamentos.</t>
  </si>
  <si>
    <t>Cadena de valor de Gas y Petróleo.</t>
  </si>
  <si>
    <t>Consumo problemático de sustancias (toxicología, nuevas sustancias).</t>
  </si>
  <si>
    <t>Maquinaria agrícola y agricultura de precisión.</t>
  </si>
  <si>
    <t>Producción de kits de diagnóstico (dengue, sarampión, zika, chikungunya, virus respiratorio).</t>
  </si>
  <si>
    <t>Industrias del conocimiento.</t>
  </si>
  <si>
    <t>Salud animal.</t>
  </si>
  <si>
    <t>Inteligencia Artificial.</t>
  </si>
  <si>
    <t>Enfermedades zoonóticas.</t>
  </si>
  <si>
    <t>Equipamiento médico.</t>
  </si>
  <si>
    <t>Alimentos.</t>
  </si>
  <si>
    <t>Micropropagación vegetal y mejoramiento genético vegetal.</t>
  </si>
  <si>
    <t>Minería: tierras raras y agregado de valor.</t>
  </si>
  <si>
    <t>Líneas priorizadas ambiente</t>
  </si>
  <si>
    <t>Líneas priorizadas desarrollo de la comunidad</t>
  </si>
  <si>
    <t>Pampa Azul Bonaerense: Conservación y restauración de ecosistemas marinos</t>
  </si>
  <si>
    <t>Inversión social: Investigación comparada de la inversión social (Nación/Provincia).</t>
  </si>
  <si>
    <t>Pampa Azul Bonaerense: Ordenamiento ambiental del territorio</t>
  </si>
  <si>
    <t>Seguridad alimentaria: Impacto del repliegue del Estado Nacional en políticas públicas de seguridad alimentaria.</t>
  </si>
  <si>
    <t>Pampa Azul Bonaerense: Manejo de residuos y economía circular</t>
  </si>
  <si>
    <t>Seguridad alimentaria: Rol del SAE y MESA BONAERENSE en seguridad alimentaria.</t>
  </si>
  <si>
    <t>Pampa Azul Bonaerense: Adaptación al cambio climático</t>
  </si>
  <si>
    <t>Estrategias socioproductivas de sectores populares y el Estado.</t>
  </si>
  <si>
    <t>Pampa Azul Bonaerense: Monitoreo y gestión ambiental</t>
  </si>
  <si>
    <t>Sujeto, familia y comunidad en política social bonaerense.</t>
  </si>
  <si>
    <t>Pampa Azul Bonaerense: Participación ciudadana y educación ambiental</t>
  </si>
  <si>
    <t>Desafíos para la comunidad organizada del Siglo XXI.</t>
  </si>
  <si>
    <t>Conservación de la Biodiversidad</t>
  </si>
  <si>
    <t>Género: herramientas para el cierre de las brechas de género en el mundo del trabajo.</t>
  </si>
  <si>
    <t>Cambio Climático</t>
  </si>
  <si>
    <t>Nutrición infantil.</t>
  </si>
  <si>
    <t>Ordenamiento Ambiental del Territorio</t>
  </si>
  <si>
    <t>Reincidencia delictiva: Evaluación del impacto de las políticas públicas en ámbito postpenitenciario.</t>
  </si>
  <si>
    <t>Ecología industrial y descarbonización productiva: Metabolismo industrial y urbano</t>
  </si>
  <si>
    <t>Ecología industrial y descarbonización productiva: Simbiosis industrial</t>
  </si>
  <si>
    <t>Líneas priorizadas seguridad</t>
  </si>
  <si>
    <t>Ecología industrial y descarbonización productiva: Ecoparques industriales</t>
  </si>
  <si>
    <t>Ecología industrial y descarbonización productiva: Análisis de ciclo de vida</t>
  </si>
  <si>
    <t>Ciencias básicas aplicadas a la investigación forense.</t>
  </si>
  <si>
    <t>Ecología industrial y descarbonización productiva: Descarbonización industrial</t>
  </si>
  <si>
    <t>Desarrollo de tecnologías aplicadas a la seguridad.</t>
  </si>
  <si>
    <t>Capacidad de carga y receptividad ambiental de cuerpos receptores: Estudios sobre la capacidad de cuerpos de agua, suelos y territorios para absorber impactos urbanos e industriales</t>
  </si>
  <si>
    <t>Diagnóstico y evaluación de políticas públicas basados en evidencia.</t>
  </si>
  <si>
    <t>Gestión integral de residuos especiales y patogénicos: Caracterización</t>
  </si>
  <si>
    <t>Ciencia de datos, sistemas de información geográfica y análisis de información para la investigación del delito.</t>
  </si>
  <si>
    <t>Gestión integral de residuos especiales y patogénicos: Tratamiento</t>
  </si>
  <si>
    <t>Reducción de riesgo de desastres.</t>
  </si>
  <si>
    <t>Gestión integral de residuos especiales y patogénicos: Valorización como insumo de otros procesos</t>
  </si>
  <si>
    <t>Gestión integral de residuos especiales y patogénicos: Disposición final segura</t>
  </si>
  <si>
    <t>Líneas priorizadas trabajo</t>
  </si>
  <si>
    <t>Inteligencia artificial aplicada a la gestión ambiental: Desarrollo de líneas de investigación multicéntricas e interdisciplinarias para monitoreo, análisis, predicción y apoyo a la toma de decisiones</t>
  </si>
  <si>
    <t>Reconfiguración laboral mediante oficios digitales.</t>
  </si>
  <si>
    <t>Trabajo infantil e inserción laboral.</t>
  </si>
  <si>
    <t>Formalización de las trabajadoras de los cuidados comunitarios.</t>
  </si>
  <si>
    <t>Formación laboral en contexto de encierro.</t>
  </si>
  <si>
    <t>Trabajo infantil y salud.</t>
  </si>
  <si>
    <t>Empleo joven e industria 4.0</t>
  </si>
  <si>
    <t>Subcategorías profesional</t>
  </si>
  <si>
    <t>Subcategorías técnico</t>
  </si>
  <si>
    <t>Condición nacionalidad</t>
  </si>
  <si>
    <t>Asociado</t>
  </si>
  <si>
    <t>Nacionalizado/a</t>
  </si>
  <si>
    <t>Auxiliar</t>
  </si>
  <si>
    <t>Esta solapa no va al público, tiene instrucciones internas.</t>
  </si>
  <si>
    <t>En la primera solapa hay unas filas ocultas que tienen variables que son referenciadas en el resto del doc.</t>
  </si>
  <si>
    <t>Las celdas de ingreso de datos deben marcarse como desprotegidas (dentro de propiedades de la celda → cell protection).</t>
  </si>
  <si>
    <t>Luego se protege toda la solapa.</t>
  </si>
  <si>
    <t>La columna B, oculta, tiene los códigos para luego leer la data.</t>
  </si>
  <si>
    <t xml:space="preserve">Hay una solapa oculta llamada “Datos internos”, que tiene las listas de selección, etc. Para desocultarla se puede ir al navegador (View → Navigator) y accederla desde ahí. </t>
  </si>
  <si>
    <t>O botón derecho en otra solapa desprotegida y opción Show Sheet.</t>
  </si>
  <si>
    <t>Contraseña utilizada: Planilla2026</t>
  </si>
  <si>
    <t>Cálculo del “hash”</t>
  </si>
  <si>
    <t>Para cada solapa X se define un rango con el nombre “datos_solapa_X” que tiene a las celdas que tienen datos.</t>
  </si>
  <si>
    <t>Luego en la portada se contatenan y se calcula el “hash”.</t>
  </si>
  <si>
    <t>Codirector/a</t>
  </si>
  <si>
    <t>Hay una variable en la solapa de Datos internos que está seteada en base a la presencia o no de justificación de necesidad de codirector/a. En base a eso se muestran o no textos en las declaraciones juradas.</t>
  </si>
  <si>
    <t>Para las líneas de las firmas se usa un estilo condicional, basado en la misma variable.</t>
  </si>
  <si>
    <t>CICPA26 CENTROS</t>
  </si>
  <si>
    <t>Concurso de Ingreso a la Carrera del Personal de Apoyo a La Investigación y Desarrollo Orientado a Centros CIC (convocatoria 2026 CENTROS)</t>
  </si>
  <si>
    <t>Centro Multiple:</t>
  </si>
  <si>
    <t>Detallar en etapas del plan de trabajo, desagregado por tareas y tiempo estimado por un año</t>
  </si>
  <si>
    <t>Centros Multiples</t>
  </si>
  <si>
    <t>CEDETS</t>
  </si>
  <si>
    <t>CETMIC</t>
  </si>
  <si>
    <t>CGAMA</t>
  </si>
  <si>
    <t>CIDCA</t>
  </si>
  <si>
    <t>CIDEPINT</t>
  </si>
  <si>
    <t>CIFICEN</t>
  </si>
  <si>
    <t>CINDECA</t>
  </si>
  <si>
    <t>CIOP</t>
  </si>
  <si>
    <t>CITEC</t>
  </si>
  <si>
    <t>CIVETAN</t>
  </si>
  <si>
    <t>IAR</t>
  </si>
  <si>
    <t>IDIP</t>
  </si>
  <si>
    <t>IGCyC</t>
  </si>
  <si>
    <t>IHLLA</t>
  </si>
  <si>
    <t>IIEPP</t>
  </si>
  <si>
    <t>IMBICE</t>
  </si>
  <si>
    <t>INREMI</t>
  </si>
  <si>
    <t>UPL</t>
  </si>
  <si>
    <r>
      <rPr>
        <sz val="12"/>
        <rFont val="Segoe UI"/>
        <family val="2"/>
      </rPr>
      <t xml:space="preserve">• </t>
    </r>
    <r>
      <rPr>
        <b/>
        <sz val="12"/>
        <rFont val="Segoe UI"/>
        <family val="2"/>
      </rPr>
      <t>No inserte imágenes de firma en esta carátula ni en las declaraciones juradas</t>
    </r>
    <r>
      <rPr>
        <sz val="12"/>
        <rFont val="Segoe UI"/>
        <family val="2"/>
      </rPr>
      <t xml:space="preserve">. Las firmas debe ser reales, ológrafas o </t>
    </r>
    <r>
      <rPr>
        <sz val="12"/>
        <color rgb="FF0000FF"/>
        <rFont val="Segoe UI"/>
        <family val="2"/>
      </rPr>
      <t>digitales con certificado</t>
    </r>
    <r>
      <rPr>
        <sz val="12"/>
        <rFont val="Segoe UI"/>
        <family val="2"/>
      </rPr>
      <t xml:space="preserve"> (una imagen pegada no es una firma digital).</t>
    </r>
  </si>
  <si>
    <t>1.0</t>
  </si>
  <si>
    <t>2.4. Autoridad del Lugar de Trabajo</t>
  </si>
  <si>
    <t>Autoridad del Lugar de Trabajo (Director/a del Centro)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</si>
</sst>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#\-########\-#"/>
    <numFmt numFmtId="166" formatCode="mm/dd/yyyy"/>
    <numFmt numFmtId="167" formatCode="&quot;TRUE&quot;;&quot;TRUE&quot;;&quot;FALSE&quot;"/>
  </numFmts>
  <fonts count="33">
    <font>
      <sz val="10"/>
      <color rgb="FF000000"/>
      <name val="Arial"/>
      <scheme val="minor"/>
    </font>
    <font>
      <sz val="10"/>
      <color theme="1"/>
      <name val="Quattrocento Sans"/>
    </font>
    <font>
      <b/>
      <sz val="14"/>
      <color theme="1"/>
      <name val="Quattrocento Sans"/>
    </font>
    <font>
      <sz val="12"/>
      <color theme="1"/>
      <name val="Quattrocento Sans"/>
    </font>
    <font>
      <b/>
      <sz val="12"/>
      <color theme="1"/>
      <name val="Quattrocento Sans"/>
    </font>
    <font>
      <b/>
      <sz val="10"/>
      <color theme="1"/>
      <name val="Quattrocento Sans"/>
    </font>
    <font>
      <sz val="10"/>
      <color rgb="FF000000"/>
      <name val="Quattrocento Sans"/>
    </font>
    <font>
      <sz val="10"/>
      <name val="Arial"/>
    </font>
    <font>
      <b/>
      <sz val="10"/>
      <color theme="1"/>
      <name val="Encode Sans"/>
    </font>
    <font>
      <sz val="10"/>
      <color theme="1"/>
      <name val="Encode Sans"/>
    </font>
    <font>
      <u/>
      <sz val="10"/>
      <color rgb="FF0000FF"/>
      <name val="Encode Sans"/>
    </font>
    <font>
      <sz val="12"/>
      <color theme="1"/>
      <name val="Encode Sans"/>
    </font>
    <font>
      <b/>
      <sz val="12"/>
      <color theme="1"/>
      <name val="Encode Sans"/>
    </font>
    <font>
      <sz val="10"/>
      <name val="Encode Sans"/>
    </font>
    <font>
      <sz val="10"/>
      <color rgb="FF0000FF"/>
      <name val="Encode Sans"/>
    </font>
    <font>
      <u/>
      <sz val="10"/>
      <color theme="10"/>
      <name val="Arial"/>
      <scheme val="minor"/>
    </font>
    <font>
      <sz val="10"/>
      <color theme="1"/>
      <name val="Quattrocento Sans"/>
      <family val="2"/>
    </font>
    <font>
      <b/>
      <sz val="16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u/>
      <sz val="12"/>
      <color rgb="FF0000FF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sz val="12"/>
      <color rgb="FF0000FF"/>
      <name val="Segoe UI"/>
      <family val="2"/>
    </font>
    <font>
      <b/>
      <sz val="10"/>
      <color theme="1"/>
      <name val="Segoe UI"/>
      <family val="2"/>
    </font>
    <font>
      <u/>
      <sz val="10"/>
      <color theme="1"/>
      <name val="Segoe UI"/>
      <family val="2"/>
    </font>
    <font>
      <sz val="10"/>
      <name val="Segoe UI"/>
      <family val="2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u/>
      <sz val="10"/>
      <color theme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5CE"/>
      </patternFill>
    </fill>
    <fill>
      <patternFill patternType="solid">
        <fgColor rgb="FFDDDDDD"/>
        <bgColor rgb="FFDDDDDD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167" fontId="9" fillId="0" borderId="0" xfId="0" applyNumberFormat="1" applyFont="1"/>
    <xf numFmtId="0" fontId="9" fillId="0" borderId="0" xfId="0" applyFont="1" applyAlignment="1">
      <alignment horizontal="left"/>
    </xf>
    <xf numFmtId="167" fontId="8" fillId="0" borderId="0" xfId="0" applyNumberFormat="1" applyFont="1"/>
    <xf numFmtId="0" fontId="8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19" fillId="2" borderId="1" xfId="0" applyFont="1" applyFill="1" applyBorder="1"/>
    <xf numFmtId="0" fontId="27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wrapText="1"/>
    </xf>
    <xf numFmtId="0" fontId="19" fillId="0" borderId="0" xfId="0" applyFont="1" applyAlignment="1">
      <alignment horizontal="right"/>
    </xf>
    <xf numFmtId="0" fontId="21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28" fillId="0" borderId="0" xfId="0" applyFont="1"/>
    <xf numFmtId="0" fontId="30" fillId="0" borderId="0" xfId="0" applyFont="1"/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center" shrinkToFit="1"/>
    </xf>
    <xf numFmtId="0" fontId="21" fillId="0" borderId="2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 vertical="center" wrapText="1"/>
    </xf>
    <xf numFmtId="0" fontId="20" fillId="0" borderId="0" xfId="0" applyFont="1"/>
    <xf numFmtId="0" fontId="19" fillId="2" borderId="14" xfId="0" applyFont="1" applyFill="1" applyBorder="1" applyAlignment="1" applyProtection="1">
      <alignment vertical="center"/>
      <protection locked="0"/>
    </xf>
    <xf numFmtId="0" fontId="19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14" fontId="19" fillId="0" borderId="0" xfId="0" applyNumberFormat="1" applyFont="1"/>
    <xf numFmtId="0" fontId="21" fillId="2" borderId="2" xfId="0" applyFont="1" applyFill="1" applyBorder="1" applyAlignment="1" applyProtection="1">
      <alignment vertical="center" wrapText="1"/>
      <protection locked="0"/>
    </xf>
    <xf numFmtId="164" fontId="21" fillId="2" borderId="2" xfId="0" applyNumberFormat="1" applyFont="1" applyFill="1" applyBorder="1" applyAlignment="1" applyProtection="1">
      <alignment vertical="center" wrapText="1"/>
      <protection locked="0"/>
    </xf>
    <xf numFmtId="3" fontId="21" fillId="2" borderId="2" xfId="0" applyNumberFormat="1" applyFont="1" applyFill="1" applyBorder="1" applyAlignment="1" applyProtection="1">
      <alignment vertical="center" wrapText="1"/>
      <protection locked="0"/>
    </xf>
    <xf numFmtId="165" fontId="21" fillId="2" borderId="2" xfId="0" applyNumberFormat="1" applyFont="1" applyFill="1" applyBorder="1" applyAlignment="1" applyProtection="1">
      <alignment vertical="center" wrapText="1"/>
      <protection locked="0"/>
    </xf>
    <xf numFmtId="14" fontId="21" fillId="2" borderId="2" xfId="0" applyNumberFormat="1" applyFont="1" applyFill="1" applyBorder="1" applyAlignment="1" applyProtection="1">
      <alignment vertical="center" wrapText="1"/>
      <protection locked="0"/>
    </xf>
    <xf numFmtId="0" fontId="21" fillId="2" borderId="1" xfId="0" applyFont="1" applyFill="1" applyBorder="1" applyAlignment="1" applyProtection="1">
      <alignment vertical="center" wrapText="1"/>
      <protection locked="0"/>
    </xf>
    <xf numFmtId="1" fontId="21" fillId="2" borderId="1" xfId="0" applyNumberFormat="1" applyFont="1" applyFill="1" applyBorder="1" applyAlignment="1" applyProtection="1">
      <alignment vertical="center" wrapText="1"/>
      <protection locked="0"/>
    </xf>
    <xf numFmtId="166" fontId="21" fillId="2" borderId="1" xfId="0" applyNumberFormat="1" applyFont="1" applyFill="1" applyBorder="1" applyAlignment="1" applyProtection="1">
      <alignment vertical="center" wrapText="1"/>
      <protection locked="0"/>
    </xf>
    <xf numFmtId="14" fontId="21" fillId="2" borderId="1" xfId="0" applyNumberFormat="1" applyFont="1" applyFill="1" applyBorder="1" applyAlignment="1" applyProtection="1">
      <alignment vertical="center" wrapText="1"/>
      <protection locked="0"/>
    </xf>
    <xf numFmtId="0" fontId="15" fillId="2" borderId="2" xfId="1" applyFill="1" applyBorder="1" applyAlignment="1" applyProtection="1">
      <alignment vertical="center" wrapText="1"/>
      <protection locked="0"/>
    </xf>
    <xf numFmtId="0" fontId="32" fillId="2" borderId="2" xfId="0" applyFont="1" applyFill="1" applyBorder="1" applyAlignment="1" applyProtection="1">
      <alignment vertical="center" wrapText="1"/>
      <protection locked="0"/>
    </xf>
    <xf numFmtId="0" fontId="19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center" vertical="center"/>
    </xf>
    <xf numFmtId="0" fontId="29" fillId="0" borderId="6" xfId="0" applyFont="1" applyBorder="1"/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1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19" fillId="2" borderId="3" xfId="0" applyFont="1" applyFill="1" applyBorder="1" applyAlignment="1" applyProtection="1">
      <alignment wrapText="1"/>
      <protection locked="0"/>
    </xf>
    <xf numFmtId="0" fontId="29" fillId="0" borderId="4" xfId="0" applyFont="1" applyBorder="1" applyProtection="1">
      <protection locked="0"/>
    </xf>
    <xf numFmtId="0" fontId="29" fillId="0" borderId="5" xfId="0" applyFont="1" applyBorder="1" applyProtection="1">
      <protection locked="0"/>
    </xf>
    <xf numFmtId="0" fontId="19" fillId="0" borderId="0" xfId="0" applyFont="1" applyAlignment="1">
      <alignment wrapText="1"/>
    </xf>
    <xf numFmtId="0" fontId="4" fillId="0" borderId="0" xfId="0" applyFont="1"/>
    <xf numFmtId="0" fontId="0" fillId="0" borderId="0" xfId="0"/>
    <xf numFmtId="0" fontId="16" fillId="2" borderId="3" xfId="0" applyFont="1" applyFill="1" applyBorder="1" applyAlignment="1" applyProtection="1">
      <alignment wrapText="1"/>
      <protection locked="0"/>
    </xf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27" fillId="3" borderId="7" xfId="0" applyFont="1" applyFill="1" applyBorder="1" applyAlignment="1">
      <alignment vertical="center"/>
    </xf>
    <xf numFmtId="0" fontId="29" fillId="0" borderId="10" xfId="0" applyFont="1" applyBorder="1"/>
    <xf numFmtId="0" fontId="29" fillId="0" borderId="11" xfId="0" applyFont="1" applyBorder="1"/>
    <xf numFmtId="0" fontId="27" fillId="3" borderId="8" xfId="0" applyFont="1" applyFill="1" applyBorder="1" applyAlignment="1">
      <alignment vertical="center"/>
    </xf>
    <xf numFmtId="0" fontId="29" fillId="0" borderId="12" xfId="0" applyFont="1" applyBorder="1"/>
    <xf numFmtId="0" fontId="27" fillId="3" borderId="9" xfId="0" applyFont="1" applyFill="1" applyBorder="1" applyAlignment="1">
      <alignment vertical="center"/>
    </xf>
    <xf numFmtId="0" fontId="29" fillId="0" borderId="13" xfId="0" applyFont="1" applyBorder="1"/>
    <xf numFmtId="0" fontId="19" fillId="2" borderId="3" xfId="0" applyFont="1" applyFill="1" applyBorder="1" applyAlignment="1" applyProtection="1">
      <alignment vertical="center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rmadigital.gba.gob.ar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ask.libreoffice.org/t/how-can-i-create-dynamic-dropdown-in-libreoffice-calc/15283/2https:/ask.libreoffice.org/t/how-can-i-create-dynamic-dropdown-in-libreoffice-calc/15283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41" sqref="E41:F41"/>
    </sheetView>
  </sheetViews>
  <sheetFormatPr baseColWidth="10" defaultColWidth="12.5703125" defaultRowHeight="15" customHeight="1"/>
  <cols>
    <col min="1" max="6" width="14.7109375" customWidth="1"/>
    <col min="7" max="26" width="19.7109375" customWidth="1"/>
  </cols>
  <sheetData>
    <row r="1" spans="1:26" ht="120" customHeight="1">
      <c r="A1" s="83" t="str">
        <f>"CONCURSO DE INGRESO A LA CARRERA
DEL PERSONAL DE APOYO A LA INVESTIGACIÓN Y DESARROLLO ORIENTADO A CENTROS CIC (" &amp; nombre_convocatoria &amp; ")"</f>
        <v>CONCURSO DE INGRESO A LA CARRERA
DEL PERSONAL DE APOYO A LA INVESTIGACIÓN Y DESARROLLO ORIENTADO A CENTROS CIC (CICPA26 CENTROS)</v>
      </c>
      <c r="B1" s="75"/>
      <c r="C1" s="75"/>
      <c r="D1" s="75"/>
      <c r="E1" s="75"/>
      <c r="F1" s="7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4.25" customHeight="1">
      <c r="A3" s="84" t="s">
        <v>0</v>
      </c>
      <c r="B3" s="75"/>
      <c r="C3" s="75"/>
      <c r="D3" s="75"/>
      <c r="E3" s="75"/>
      <c r="F3" s="75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9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2.75" customHeight="1">
      <c r="A5" s="29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2.7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7.25">
      <c r="A7" s="30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7.25">
      <c r="A8" s="30" t="s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7.25">
      <c r="A9" s="31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7.25">
      <c r="A10" s="30" t="s">
        <v>6</v>
      </c>
      <c r="B10" s="28"/>
      <c r="C10" s="28"/>
      <c r="D10" s="28"/>
      <c r="E10" s="32"/>
      <c r="F10" s="32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7.25">
      <c r="A11" s="30" t="s">
        <v>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7.25">
      <c r="A12" s="30" t="s">
        <v>12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>
      <c r="A13" s="85" t="s">
        <v>511</v>
      </c>
      <c r="B13" s="75"/>
      <c r="C13" s="75"/>
      <c r="D13" s="75"/>
      <c r="E13" s="75"/>
      <c r="F13" s="75"/>
      <c r="G13" s="28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7.25">
      <c r="A14" s="31" t="str">
        <f>IF(OR(ISBLANK(nombres_postulante), ISBLANK(apellidos_postulante)), "", "• Grabe este archivo como formulario-" &amp; nombre_convocatoria &amp; "-" &amp; apellidos_postulante &amp; ".xlsx")</f>
        <v>• Grabe este archivo como formulario-CICPA26 CENTROS-Apellido.xlsx</v>
      </c>
      <c r="B14" s="33"/>
      <c r="C14" s="33"/>
      <c r="D14" s="33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2.75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.75" customHeight="1">
      <c r="A16" s="34" t="s">
        <v>16</v>
      </c>
      <c r="B16" s="86" t="str">
        <f>nombres_postulante &amp; " " &amp; apellidos_postulante</f>
        <v>Nombre Apellido</v>
      </c>
      <c r="C16" s="75"/>
      <c r="D16" s="75"/>
      <c r="E16" s="75"/>
      <c r="F16" s="75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57.75" customHeight="1">
      <c r="A17" s="34" t="s">
        <v>10</v>
      </c>
      <c r="B17" s="86" t="str">
        <f>'Plan de trabajo'!C3</f>
        <v>Título</v>
      </c>
      <c r="C17" s="75"/>
      <c r="D17" s="75"/>
      <c r="E17" s="75"/>
      <c r="F17" s="75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36.75" customHeight="1">
      <c r="A18" s="35" t="s">
        <v>22</v>
      </c>
      <c r="B18" s="36" t="str">
        <f t="array" aca="1" ref="B18" ca="1">DEC2HEX(SUMPRODUCT(   CODE(MID(B19, ROW(INDIRECT("1:" &amp; LEN(B19))), 1)) *   ROW(INDIRECT("1:" &amp; LEN(B19))) ))</f>
        <v>16A744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33" hidden="1" customHeight="1">
      <c r="A19" s="31" t="s">
        <v>51</v>
      </c>
      <c r="B19" s="37" t="str">
        <f>_xlfn.TEXTJOIN("-", TRUE(), datos_solapa_datos_postulante) &amp;
 _xlfn.TEXTJOIN("-", TRUE(), datos_solapa_datos_de_la_postulacion) &amp;
 _xlfn.TEXTJOIN("-", TRUE(), datos_solapa_plan_de_trabajo) &amp;
 _xlfn.TEXTJOIN("-", TRUE(), datos_solapa_etapas_del_plan_de_trabajo)</f>
        <v>Apellido-Nombre-DNI-Nativo/a-2025Apellido-Nombre-DNITítulo-VERDADERO-VERDADERO-✅-FALSO-FALSO-FALSO-FALSO-FALSO-FALSO-FALSO-FALSOEtapa-Tarea-Definición-Tiempo-Primera tarea-Segunda tarea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4.25">
      <c r="A20" s="79" t="str">
        <f>IF(NOT(AND('Datos postulante'!E148, 'Datos de la postulación'!E49, 'Plan de trabajo'!E64)), "❌ CUIDADO: hay campos obligatorios sin completar aún.", "")</f>
        <v>❌ CUIDADO: hay campos obligatorios sin completar aún.</v>
      </c>
      <c r="B20" s="75"/>
      <c r="C20" s="75"/>
      <c r="D20" s="75"/>
      <c r="E20" s="75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.7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5.75" customHeight="1">
      <c r="A22" s="28" t="s">
        <v>71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5.75" customHeight="1">
      <c r="A23" s="28" t="s">
        <v>72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.7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.75" customHeight="1">
      <c r="A25" s="28" t="s">
        <v>16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.7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.7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.75" customHeight="1">
      <c r="A28" s="28"/>
      <c r="B28" s="87"/>
      <c r="C28" s="75"/>
      <c r="D28" s="28"/>
      <c r="E28" s="82" t="str">
        <f>nombres_postulante &amp; " " &amp; apellidos_postulante</f>
        <v>Nombre Apellido</v>
      </c>
      <c r="F28" s="75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.75" customHeight="1">
      <c r="A29" s="28"/>
      <c r="B29" s="80" t="s">
        <v>82</v>
      </c>
      <c r="C29" s="81"/>
      <c r="D29" s="28"/>
      <c r="E29" s="80" t="s">
        <v>83</v>
      </c>
      <c r="F29" s="81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.7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>
      <c r="A31" s="28" t="s">
        <v>87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.7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.75" customHeight="1">
      <c r="A34" s="28"/>
      <c r="B34" s="39"/>
      <c r="C34" s="28"/>
      <c r="D34" s="28"/>
      <c r="E34" s="82" t="str">
        <f>nombres_director &amp; " " &amp; apellidos_director</f>
        <v>Nombre Apellido</v>
      </c>
      <c r="F34" s="75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.75" customHeight="1">
      <c r="A35" s="28"/>
      <c r="B35" s="80" t="s">
        <v>82</v>
      </c>
      <c r="C35" s="81"/>
      <c r="D35" s="28"/>
      <c r="E35" s="80" t="s">
        <v>83</v>
      </c>
      <c r="F35" s="81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.75" customHeight="1">
      <c r="A36" s="28"/>
      <c r="B36" s="38"/>
      <c r="C36" s="38"/>
      <c r="D36" s="28"/>
      <c r="E36" s="38"/>
      <c r="F36" s="3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.7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.75" customHeight="1">
      <c r="A38" s="28" t="s">
        <v>514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.7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.7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.75" customHeight="1">
      <c r="A41" s="28"/>
      <c r="B41" s="39"/>
      <c r="C41" s="28"/>
      <c r="D41" s="28"/>
      <c r="E41" s="82" t="str">
        <f>nombres_autoridad &amp; " " &amp; apellidos_autoridad</f>
        <v xml:space="preserve"> </v>
      </c>
      <c r="F41" s="75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.75" customHeight="1">
      <c r="A42" s="28"/>
      <c r="B42" s="80" t="s">
        <v>82</v>
      </c>
      <c r="C42" s="81"/>
      <c r="D42" s="28"/>
      <c r="E42" s="80" t="s">
        <v>83</v>
      </c>
      <c r="F42" s="81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.7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.75" customHeight="1">
      <c r="A44" s="40" t="str">
        <f>"Versión form: " &amp; version_form</f>
        <v>Versión form: 1.0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.7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.7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.7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.7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.7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.7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.7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.7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.7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.7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.7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.7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.7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.7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.7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.7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.7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.7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.7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.7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.7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.7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.7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.7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2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2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2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2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2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2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2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2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2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2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2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2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2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2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2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2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2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2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2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2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2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2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2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2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2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2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2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2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2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2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2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2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2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2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2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2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2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2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2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2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2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2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2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2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2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2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2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2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2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2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2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2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2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2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2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2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2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2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2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2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2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2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2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2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2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2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2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2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2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2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2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2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2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2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2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2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2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2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2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2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2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2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2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2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2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2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2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2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2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2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2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2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2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2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2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2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2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2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2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2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2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2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2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2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2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2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2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2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2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2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2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2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2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2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2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2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2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2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2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2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2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2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2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2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2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2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2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2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 spans="1:26" ht="12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 spans="1:26" ht="12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 spans="1:26" ht="12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 spans="1:26" ht="12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 spans="1:26" ht="12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spans="1:26" ht="12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 spans="1:26" ht="12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 spans="1:26" ht="12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 spans="1:26" ht="12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 spans="1:26" ht="12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 spans="1:26" ht="12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 spans="1:26" ht="12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 spans="1:26" ht="12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 spans="1:26" ht="12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 spans="1:26" ht="12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 spans="1:26" ht="12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spans="1:26" ht="12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 spans="1:26" ht="12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 spans="1:26" ht="12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 spans="1:26" ht="12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 spans="1:26" ht="12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 spans="1:26" ht="12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 spans="1:26" ht="12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5.75" customHeight="1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5.75" customHeight="1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5.75" customHeight="1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5.75" customHeight="1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5.75" customHeight="1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5.75" customHeight="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5.75" customHeight="1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5.75" customHeight="1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5.75" customHeight="1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5.75" customHeight="1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5.75" customHeight="1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5.75" customHeight="1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5.7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5.75" customHeight="1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5.75" customHeight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5.75" customHeight="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5.75" customHeight="1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5.75" customHeight="1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5.75" customHeight="1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5.75" customHeight="1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5.75" customHeight="1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5.7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5.75" customHeight="1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5.75" customHeight="1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5.75" customHeight="1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5.75" customHeight="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5.75" customHeight="1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5.75" customHeight="1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5.75" customHeight="1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5.75" customHeight="1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5.75" customHeight="1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5.75" customHeight="1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5.75" customHeight="1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5.75" customHeight="1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5.75" customHeight="1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5.75" customHeight="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5.75" customHeight="1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5.75" customHeight="1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5.75" customHeight="1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5.75" customHeight="1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5.75" customHeight="1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5.75" customHeight="1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5.75" customHeight="1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5.75" customHeight="1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5.75" customHeight="1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5.75" customHeight="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5.75" customHeight="1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5.75" customHeight="1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5.75" customHeight="1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5.75" customHeight="1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5.75" customHeight="1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5.75" customHeight="1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5.75" customHeight="1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5.75" customHeight="1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5.75" customHeight="1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5.75" customHeight="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5.75" customHeight="1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5.75" customHeight="1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5.75" customHeight="1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5.75" customHeight="1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5.75" customHeight="1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5.75" customHeight="1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5.75" customHeight="1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5.75" customHeight="1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5.75" customHeight="1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5.75" customHeight="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5.75" customHeight="1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5.75" customHeight="1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5.75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5.75" customHeight="1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5.75" customHeight="1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5.75" customHeight="1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5.75" customHeight="1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5.75" customHeight="1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5.75" customHeight="1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5.75" customHeight="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5.7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5.75" customHeight="1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5.75" customHeigh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5.75" customHeight="1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5.75" customHeight="1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5.75" customHeight="1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5.75" customHeigh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5.75" customHeigh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5.75" customHeigh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5.7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5.75" customHeigh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5.75" customHeigh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5.75" customHeigh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5.75" customHeigh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5.75" customHeigh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5.75" customHeigh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5.75" customHeigh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5.75" customHeigh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5.75" customHeigh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5.75" customHeigh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5.75" customHeigh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5.75" customHeigh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5.7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5.75" customHeigh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5.75" customHeigh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5.75" customHeigh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5.75" customHeigh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5.75" customHeigh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5.75" customHeigh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5.75" customHeigh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5.75" customHeigh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5.75" customHeigh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5.75" customHeigh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5.75" customHeigh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5.75" customHeigh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5.75" customHeigh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5.75" customHeigh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5.75" customHeigh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5.75" customHeigh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5.75" customHeigh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5.75" customHeigh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5.75" customHeigh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5.75" customHeigh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5.75" customHeigh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5.75" customHeigh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5.75" customHeigh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5.75" customHeigh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5.75" customHeigh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5.75" customHeigh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5.75" customHeigh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5.75" customHeigh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5.75" customHeigh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5.75" customHeigh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5.75" customHeigh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5.75" customHeigh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5.75" customHeigh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5.75" customHeigh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5.75" customHeigh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5.75" customHeigh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5.75" customHeigh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5.7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5.7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5.7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5.7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5.7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5.7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5.7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5.7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5.7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5.7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5.7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5.7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5.7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5.7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5.7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5.7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5.7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5.7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5.7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5.7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5.7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5.7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5.7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5.7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5.7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5.7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5.7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5.7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5.7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5.7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5.7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5.7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5.7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5.7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5.7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5.75" customHeigh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5.75" customHeigh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5.75" customHeigh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5.75" customHeigh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5.75" customHeigh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5.75" customHeigh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5.75" customHeigh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5.75" customHeigh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5.75" customHeigh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5.75" customHeigh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5.75" customHeigh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5.75" customHeigh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5.75" customHeigh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5.75" customHeigh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5.75" customHeigh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5.75" customHeigh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5.75" customHeight="1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5.75" customHeight="1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5.75" customHeigh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5.75" customHeigh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5.75" customHeigh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5.75" customHeigh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5.75" customHeigh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5.75" customHeigh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5.75" customHeigh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5.75" customHeigh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5.75" customHeigh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5.75" customHeigh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5.75" customHeigh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5.75" customHeigh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5.75" customHeigh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5.75" customHeigh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5.75" customHeigh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5.7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5.75" customHeigh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5.75" customHeigh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5.75" customHeigh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5.75" customHeigh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5.75" customHeigh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5.75" customHeigh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5.75" customHeigh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5.75" customHeigh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5.7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5.75" customHeigh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5.75" customHeigh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5.75" customHeigh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5.75" customHeigh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5.75" customHeigh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5.75" customHeigh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5.75" customHeigh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5.75" customHeigh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5.7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5.7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5.7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5.7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5.7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5.7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5.7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5.7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5.7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5.7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5.7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5.7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5.7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5.7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5.7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5.7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5.7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5.7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5.7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5.7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5.7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5.7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5.7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5.7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5.7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5.7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5.7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5.7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5.7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5.7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5.7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5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5.7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5.7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5.7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5.7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5.7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5.7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5.7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5.7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5.7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5.7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5.7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5.7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5.7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5.7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5.7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5.7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5.7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5.7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5.7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5.7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5.7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5.7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5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5.7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5.7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5.7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5.7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5.7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5.7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5.7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5.7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5.7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5.7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5.7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5.7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5.7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5.7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5.7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5.7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5.7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5.7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5.7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5.7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5.7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5.7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5.7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5.7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5.7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5.7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5.7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5.7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5.7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5.7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5.7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5.7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5.7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5.7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5.7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5.7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5.7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5.7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5.7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5.7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5.7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5.7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5.7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5.7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5.7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5.7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5.7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5.7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5.7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5.7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5.7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5.7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5.7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5.7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5.7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5.7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5.7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5.7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5.7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5.7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5.7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5.7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5.7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5.7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5.7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5.7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5.7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5.7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5.7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5.7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5.7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5.7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5.7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5.7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5.7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5.7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5.7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5.7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5.7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5.7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5.7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5.7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5.7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5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5.7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5.7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5.7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5.7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5.7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5.7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5.7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5.7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5.7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5.7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5.7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5.7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5.7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5.7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5.7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5.7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5.7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5.7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5.7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5.7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5.7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5.7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5.7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5.7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5.7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5.7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5.7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5.7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5.7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5.7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5.7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5.7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5.7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5.7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5.7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5.7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5.7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5.7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5.7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5.7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5.7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5.7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5.7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5.7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5.7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5.7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5.7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5.7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5.7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5.7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5.7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5.7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5.7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5.7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5.7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5.7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5.7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5.7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5.7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5.7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5.7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5.7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5.7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5.7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5.7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5.7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5.7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5.7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5.7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5.7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5.7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5.7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5.7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5.7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5.7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5.7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5.7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5.7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5.7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5.7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5.7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5.7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5.7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5.7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5.7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5.7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5.7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5.7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5.7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5.7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5.7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5.7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5.7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5.7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5.7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5.7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5.7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5.7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5.7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5.7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5.7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5.7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5.7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5.7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5.7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5.7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5.7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5.7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5.7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5.7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5.7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5.7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5.7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5.7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5.7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5.7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5.7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5.7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5.7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5.7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5.7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5.7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5.7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5.7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5.7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5.7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5.7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5.7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5.7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5.7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5.7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5.7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5.7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5.7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5.7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5.7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5.7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5.7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5.7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5.7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5.7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5.7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5.7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5.7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5.7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5.7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5.7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5.7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5.75" customHeight="1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5.75" customHeight="1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5.75" customHeight="1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5.75" customHeight="1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5.75" customHeight="1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5.75" customHeight="1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5.75" customHeight="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5.75" customHeight="1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5.75" customHeight="1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5.75" customHeight="1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5.75" customHeight="1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5.75" customHeight="1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5.75" customHeight="1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5.75" customHeight="1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5.75" customHeight="1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5.7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5.75" customHeight="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5.75" customHeight="1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5.75" customHeight="1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5.75" customHeight="1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5.75" customHeight="1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5.75" customHeight="1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5.75" customHeight="1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5.75" customHeight="1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5.7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5.75" customHeight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5.75" customHeight="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5.75" customHeight="1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5.75" customHeight="1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5.75" customHeight="1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5.75" customHeight="1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5.75" customHeight="1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5.75" customHeight="1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5.75" customHeight="1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5.75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5.75" customHeight="1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5.75" customHeight="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5.75" customHeight="1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5.75" customHeight="1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5.75" customHeight="1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5.75" customHeight="1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5.75" customHeight="1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5.75" customHeight="1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5.75" customHeight="1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5.75" customHeight="1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5.75" customHeight="1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5.75" customHeight="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5.75" customHeight="1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5.75" customHeight="1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5.75" customHeight="1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5.75" customHeight="1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5.75" customHeight="1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5.75" customHeight="1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5.75" customHeight="1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5.75" customHeight="1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5.75" customHeight="1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5.75" customHeight="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5.75" customHeight="1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5.75" customHeight="1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5.75" customHeight="1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5.75" customHeight="1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5.75" customHeight="1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5.75" customHeight="1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5.75" customHeight="1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5.75" customHeight="1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5.75" customHeight="1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5.75" customHeight="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5.75" customHeight="1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5.75" customHeight="1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5.75" customHeight="1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5.75" customHeight="1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5.75" customHeight="1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5.75" customHeight="1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5.75" customHeight="1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5.75" customHeight="1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5.75" customHeight="1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5.75" customHeight="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5.75" customHeight="1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5.75" customHeight="1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5.7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5.75" customHeight="1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5.75" customHeight="1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5.75" customHeight="1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5.75" customHeight="1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5.75" customHeight="1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5.75" customHeight="1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5.75" customHeight="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5.75" customHeight="1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5.7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5.75" customHeight="1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5.75" customHeight="1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5.75" customHeight="1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5.75" customHeight="1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5.75" customHeight="1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5.75" customHeight="1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5.75" customHeight="1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5.75" customHeight="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5.75" customHeight="1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5.75" customHeight="1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5.75" customHeight="1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5.75" customHeight="1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5.75" customHeight="1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5.75" customHeight="1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5.75" customHeight="1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5.75" customHeight="1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5.75" customHeight="1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5.75" customHeight="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5.75" customHeight="1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5.75" customHeight="1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5.75" customHeight="1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5.75" customHeight="1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5.75" customHeight="1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5.75" customHeight="1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5.75" customHeight="1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5.75" customHeight="1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5.75" customHeight="1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5.75" customHeight="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5.75" customHeight="1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5.75" customHeight="1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5.75" customHeight="1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5.75" customHeight="1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5.75" customHeight="1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5.75" customHeight="1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5.75" customHeight="1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5.75" customHeight="1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5.75" customHeight="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5.75" customHeight="1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5.75" customHeight="1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5.75" customHeight="1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5.75" customHeight="1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5.75" customHeight="1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5.75" customHeight="1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5.75" customHeight="1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5.75" customHeight="1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5.75" customHeight="1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5.75" customHeight="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5.75" customHeight="1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5.75" customHeight="1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5.75" customHeight="1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5.75" customHeight="1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5.75" customHeight="1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5.75" customHeight="1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5.7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5.75" customHeight="1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5.75" customHeight="1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5.75" customHeight="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5.75" customHeight="1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5.75" customHeight="1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5.75" customHeight="1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5.75" customHeight="1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5.75" customHeight="1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5.7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5.75" customHeight="1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5.75" customHeight="1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5.75" customHeight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5.75" customHeight="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5.75" customHeight="1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5.75" customHeight="1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5.75" customHeight="1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5.75" customHeight="1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5.75" customHeight="1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5.75" customHeight="1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5.75" customHeight="1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5.75" customHeight="1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5.75" customHeight="1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5.75" customHeight="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5.75" customHeight="1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5.75" customHeight="1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5.75" customHeight="1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5.75" customHeight="1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5.75" customHeight="1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5.75" customHeight="1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5.75" customHeight="1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5.75" customHeight="1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5.75" customHeight="1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5.75" customHeight="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5.75" customHeight="1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5.75" customHeight="1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5.75" customHeight="1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5.75" customHeight="1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5.75" customHeight="1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5.75" customHeight="1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5.75" customHeight="1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5.75" customHeight="1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5.75" customHeight="1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5.75" customHeight="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5.75" customHeight="1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5.75" customHeight="1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5.75" customHeight="1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5.75" customHeight="1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5.75" customHeight="1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5.75" customHeight="1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5.75" customHeight="1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5.75" customHeight="1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5.75" customHeight="1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5.75" customHeight="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5.75" customHeight="1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5.75" customHeight="1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5.75" customHeight="1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5.75" customHeight="1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5.75" customHeight="1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5.75" customHeight="1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5.75" customHeight="1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5.75" customHeight="1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5.75" customHeight="1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5.75" customHeight="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5.7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5.75" customHeight="1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5.75" customHeight="1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5.75" customHeight="1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5.75" customHeight="1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5.75" customHeight="1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5.75" customHeight="1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5.75" customHeight="1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5.75" customHeight="1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5.7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5.75" customHeight="1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5.75" customHeight="1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5.75" customHeight="1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5.75" customHeight="1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5.75" customHeight="1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5.75" customHeight="1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5.75" customHeight="1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5.75" customHeight="1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5.75" customHeight="1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5.75" customHeight="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5.75" customHeight="1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5.75" customHeight="1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5.75" customHeight="1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5.75" customHeight="1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5.75" customHeight="1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5.75" customHeight="1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5.75" customHeight="1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5.75" customHeight="1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5.75" customHeight="1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5.75" customHeight="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5.75" customHeight="1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5.75" customHeight="1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15.75" customHeight="1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15.75" customHeight="1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15.75" customHeight="1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ht="15.75" customHeight="1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ht="15.75" customHeight="1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ht="15.75" customHeight="1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ht="15.75" customHeight="1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</sheetData>
  <sheetProtection algorithmName="SHA-512" hashValue="pNFVDQiaJVz3r78L2FgY3pRFTmGZfX4/gxkvh72HTT9wbPbf9OlcZZRBPPBe6RdSIBaK5IZJCOure3xx7IZ0Eg==" saltValue="t+cMOe3WtpQD8oxrqOcFyg==" spinCount="100000" sheet="1" objects="1" scenarios="1"/>
  <mergeCells count="16">
    <mergeCell ref="A20:E20"/>
    <mergeCell ref="E28:F28"/>
    <mergeCell ref="A1:F1"/>
    <mergeCell ref="A3:F3"/>
    <mergeCell ref="A13:F13"/>
    <mergeCell ref="B16:F16"/>
    <mergeCell ref="B17:F17"/>
    <mergeCell ref="B28:C28"/>
    <mergeCell ref="B29:C29"/>
    <mergeCell ref="B35:C35"/>
    <mergeCell ref="B42:C42"/>
    <mergeCell ref="E29:F29"/>
    <mergeCell ref="E34:F34"/>
    <mergeCell ref="E35:F35"/>
    <mergeCell ref="E41:F41"/>
    <mergeCell ref="E42:F42"/>
  </mergeCells>
  <hyperlinks>
    <hyperlink ref="A13" r:id="rId1" xr:uid="{00000000-0004-0000-0000-000000000000}"/>
  </hyperlinks>
  <pageMargins left="0.59027777777777801" right="0.59027777777777801" top="0.59027777777777801" bottom="0.5902777777777780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opLeftCell="A61" workbookViewId="0">
      <selection activeCell="G69" sqref="G69"/>
    </sheetView>
  </sheetViews>
  <sheetFormatPr baseColWidth="10" defaultColWidth="12.5703125" defaultRowHeight="15" customHeight="1"/>
  <cols>
    <col min="1" max="1" width="18.42578125" style="27" customWidth="1"/>
    <col min="2" max="2" width="14.28515625" style="27" hidden="1" customWidth="1"/>
    <col min="3" max="3" width="23" style="27" customWidth="1"/>
    <col min="4" max="4" width="13.28515625" style="27" hidden="1" customWidth="1"/>
    <col min="5" max="5" width="20.140625" style="27" hidden="1" customWidth="1"/>
    <col min="6" max="6" width="15.42578125" style="27" customWidth="1"/>
    <col min="7" max="7" width="36.5703125" style="27" customWidth="1"/>
    <col min="8" max="27" width="11.42578125" style="27" customWidth="1"/>
    <col min="28" max="16384" width="12.5703125" style="27"/>
  </cols>
  <sheetData>
    <row r="1" spans="1:27" ht="49.5" customHeight="1">
      <c r="A1" s="29" t="s">
        <v>14</v>
      </c>
      <c r="B1" s="41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15" customHeight="1">
      <c r="A2" s="43"/>
      <c r="B2" s="41"/>
      <c r="C2" s="42"/>
      <c r="D2" s="42" t="s">
        <v>7</v>
      </c>
      <c r="E2" s="42" t="s">
        <v>8</v>
      </c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15" customHeight="1">
      <c r="A3" s="34" t="s">
        <v>15</v>
      </c>
      <c r="B3" s="41"/>
      <c r="C3" s="42"/>
      <c r="D3" s="42"/>
      <c r="E3" s="42"/>
      <c r="F3" s="44"/>
      <c r="G3" s="44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15" customHeight="1">
      <c r="A4" s="43"/>
      <c r="B4" s="41"/>
      <c r="C4" s="42"/>
      <c r="D4" s="42"/>
      <c r="E4" s="42"/>
      <c r="F4" s="44"/>
      <c r="G4" s="44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ht="12.75" customHeight="1">
      <c r="A5" s="45" t="s">
        <v>17</v>
      </c>
      <c r="B5" s="46" t="s">
        <v>18</v>
      </c>
      <c r="C5" s="63" t="s">
        <v>19</v>
      </c>
      <c r="D5" s="47" t="b">
        <f t="shared" ref="D5:D12" si="0">TRUE()</f>
        <v>1</v>
      </c>
      <c r="E5" s="47" t="b">
        <f t="shared" ref="E5:E12" si="1">OR(NOT(D5), NOT(ISBLANK(C5)))</f>
        <v>1</v>
      </c>
      <c r="F5" s="48" t="str">
        <f t="shared" ref="F5:F11" si="2">IF(NOT(ISBLANK(C5)), "✅", texto_completar)</f>
        <v>✅</v>
      </c>
      <c r="G5" s="49"/>
      <c r="H5" s="49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2.75" customHeight="1">
      <c r="A6" s="45" t="s">
        <v>27</v>
      </c>
      <c r="B6" s="46" t="s">
        <v>28</v>
      </c>
      <c r="C6" s="63" t="s">
        <v>29</v>
      </c>
      <c r="D6" s="47" t="b">
        <f t="shared" si="0"/>
        <v>1</v>
      </c>
      <c r="E6" s="47" t="b">
        <f t="shared" si="1"/>
        <v>1</v>
      </c>
      <c r="F6" s="48" t="str">
        <f t="shared" si="2"/>
        <v>✅</v>
      </c>
      <c r="G6" s="49"/>
      <c r="H6" s="49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27" customHeight="1">
      <c r="A7" s="45" t="s">
        <v>30</v>
      </c>
      <c r="B7" s="46" t="s">
        <v>31</v>
      </c>
      <c r="C7" s="63"/>
      <c r="D7" s="47" t="b">
        <f t="shared" si="0"/>
        <v>1</v>
      </c>
      <c r="E7" s="47" t="b">
        <f t="shared" si="1"/>
        <v>0</v>
      </c>
      <c r="F7" s="48" t="str">
        <f t="shared" si="2"/>
        <v>← completar</v>
      </c>
      <c r="G7" s="78"/>
      <c r="H7" s="75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 ht="12.75" customHeight="1">
      <c r="A8" s="45" t="s">
        <v>43</v>
      </c>
      <c r="B8" s="46" t="s">
        <v>44</v>
      </c>
      <c r="C8" s="64" t="s">
        <v>45</v>
      </c>
      <c r="D8" s="47" t="b">
        <f t="shared" si="0"/>
        <v>1</v>
      </c>
      <c r="E8" s="47" t="b">
        <f t="shared" si="1"/>
        <v>1</v>
      </c>
      <c r="F8" s="48" t="str">
        <f t="shared" si="2"/>
        <v>✅</v>
      </c>
      <c r="G8" s="49"/>
      <c r="H8" s="49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 ht="12.75" customHeight="1">
      <c r="A9" s="45" t="s">
        <v>49</v>
      </c>
      <c r="B9" s="46" t="s">
        <v>50</v>
      </c>
      <c r="C9" s="65"/>
      <c r="D9" s="47" t="b">
        <f t="shared" si="0"/>
        <v>1</v>
      </c>
      <c r="E9" s="47" t="b">
        <f t="shared" si="1"/>
        <v>0</v>
      </c>
      <c r="F9" s="48" t="str">
        <f t="shared" si="2"/>
        <v>← completar</v>
      </c>
      <c r="G9" s="43" t="s">
        <v>52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 ht="12.75" customHeight="1">
      <c r="A10" s="45" t="s">
        <v>54</v>
      </c>
      <c r="B10" s="46" t="s">
        <v>55</v>
      </c>
      <c r="C10" s="66"/>
      <c r="D10" s="47" t="b">
        <f t="shared" si="0"/>
        <v>1</v>
      </c>
      <c r="E10" s="47" t="b">
        <f t="shared" si="1"/>
        <v>0</v>
      </c>
      <c r="F10" s="48" t="str">
        <f t="shared" si="2"/>
        <v>← completar</v>
      </c>
      <c r="G10" s="43" t="s">
        <v>52</v>
      </c>
      <c r="H10" s="43"/>
      <c r="I10" s="43"/>
      <c r="J10" s="43"/>
    </row>
    <row r="11" spans="1:27" ht="12.75" customHeight="1">
      <c r="A11" s="45" t="s">
        <v>58</v>
      </c>
      <c r="B11" s="46" t="s">
        <v>59</v>
      </c>
      <c r="C11" s="63"/>
      <c r="D11" s="47" t="b">
        <f t="shared" si="0"/>
        <v>1</v>
      </c>
      <c r="E11" s="47" t="b">
        <f t="shared" si="1"/>
        <v>0</v>
      </c>
      <c r="F11" s="48" t="str">
        <f t="shared" si="2"/>
        <v>← completar</v>
      </c>
      <c r="G11" s="50"/>
      <c r="H11" s="43"/>
      <c r="I11" s="43"/>
      <c r="J11" s="43"/>
    </row>
    <row r="12" spans="1:27" ht="12.75" customHeight="1">
      <c r="A12" s="45" t="s">
        <v>62</v>
      </c>
      <c r="B12" s="46" t="s">
        <v>63</v>
      </c>
      <c r="C12" s="72"/>
      <c r="D12" s="47" t="b">
        <f t="shared" si="0"/>
        <v>1</v>
      </c>
      <c r="E12" s="47" t="b">
        <f t="shared" si="1"/>
        <v>0</v>
      </c>
      <c r="F12" s="51" t="str">
        <f>IF(OR(ISERROR(FIND("@", C12)), ISERROR(FIND(".", C12, FIND("@", C12)))), texto_completar, "✅")</f>
        <v>← completar</v>
      </c>
      <c r="G12" s="28"/>
      <c r="H12" s="43"/>
      <c r="I12" s="43"/>
      <c r="J12" s="43"/>
    </row>
    <row r="13" spans="1:27" ht="16.5" customHeight="1">
      <c r="A13" s="45"/>
      <c r="B13" s="46"/>
      <c r="C13" s="52"/>
      <c r="D13" s="47"/>
      <c r="E13" s="47"/>
      <c r="F13" s="51"/>
      <c r="G13" s="28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ht="36.75" customHeight="1">
      <c r="A14" s="53" t="s">
        <v>74</v>
      </c>
      <c r="B14" s="46"/>
      <c r="C14" s="52"/>
      <c r="D14" s="47"/>
      <c r="E14" s="47"/>
      <c r="F14" s="51"/>
      <c r="G14" s="2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</row>
    <row r="15" spans="1:27" ht="36.75" customHeight="1">
      <c r="A15" s="53" t="s">
        <v>76</v>
      </c>
      <c r="B15" s="46"/>
      <c r="C15" s="65" t="s">
        <v>77</v>
      </c>
      <c r="D15" s="47"/>
      <c r="E15" s="47"/>
      <c r="F15" s="51" t="str">
        <f>IF(NOT(ISBLANK(C15)), "✅", texto_completar)</f>
        <v>✅</v>
      </c>
      <c r="G15" s="28" t="s">
        <v>37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34.5" customHeight="1">
      <c r="A16" s="45" t="s">
        <v>80</v>
      </c>
      <c r="B16" s="46" t="s">
        <v>81</v>
      </c>
      <c r="C16" s="65"/>
      <c r="D16" s="47" t="b">
        <f t="shared" ref="D16:D18" si="3">TRUE()</f>
        <v>1</v>
      </c>
      <c r="E16" s="47" t="b">
        <f t="shared" ref="E16:E18" si="4">OR(NOT(D16), NOT(ISBLANK(C16)))</f>
        <v>0</v>
      </c>
      <c r="F16" s="48" t="str">
        <f>IF(NOT(ISBLANK(C16)), "✅", texto_completar)</f>
        <v>← completar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spans="1:27" ht="17.25" customHeight="1">
      <c r="A17" s="45" t="s">
        <v>84</v>
      </c>
      <c r="B17" s="46" t="s">
        <v>85</v>
      </c>
      <c r="C17" s="65"/>
      <c r="D17" s="47" t="b">
        <f t="shared" si="3"/>
        <v>1</v>
      </c>
      <c r="E17" s="47" t="b">
        <f t="shared" si="4"/>
        <v>0</v>
      </c>
      <c r="F17" s="48" t="str">
        <f>IF(NOT(ISBLANK(C17)), "✅", texto_completar)</f>
        <v>← completar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 ht="12.75" customHeight="1">
      <c r="A18" s="45" t="s">
        <v>89</v>
      </c>
      <c r="B18" s="46" t="s">
        <v>90</v>
      </c>
      <c r="C18" s="67"/>
      <c r="D18" s="47" t="b">
        <f t="shared" si="3"/>
        <v>1</v>
      </c>
      <c r="E18" s="47" t="b">
        <f t="shared" si="4"/>
        <v>0</v>
      </c>
      <c r="F18" s="48" t="str">
        <f>IF(NOT(ISBLANK(C18)), "✅", texto_completar)</f>
        <v>← completar</v>
      </c>
      <c r="G18" s="43" t="s">
        <v>92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1:27" ht="12.75" customHeight="1">
      <c r="A19" s="34"/>
      <c r="B19" s="46"/>
      <c r="C19" s="54"/>
      <c r="D19" s="54"/>
      <c r="E19" s="47"/>
      <c r="F19" s="48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</row>
    <row r="20" spans="1:27" ht="12.75" customHeight="1">
      <c r="A20" s="34" t="s">
        <v>93</v>
      </c>
      <c r="B20" s="46"/>
      <c r="C20" s="54"/>
      <c r="D20" s="54"/>
      <c r="E20" s="47"/>
      <c r="F20" s="43"/>
      <c r="G20" s="43" t="s">
        <v>94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</row>
    <row r="21" spans="1:27" ht="12.75" customHeight="1">
      <c r="A21" s="34" t="s">
        <v>95</v>
      </c>
      <c r="B21" s="46" t="s">
        <v>96</v>
      </c>
      <c r="C21" s="68"/>
      <c r="D21" s="47" t="b">
        <f t="shared" ref="D21:D25" si="5">TRUE()</f>
        <v>1</v>
      </c>
      <c r="E21" s="47" t="b">
        <f t="shared" ref="E21:E25" si="6">OR(NOT(D21), NOT(ISBLANK(C21)))</f>
        <v>0</v>
      </c>
      <c r="F21" s="48" t="str">
        <f>IF(NOT(ISBLANK(C21)), "✅", texto_completar)</f>
        <v>← completar</v>
      </c>
      <c r="G21" s="49"/>
      <c r="H21" s="49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</row>
    <row r="22" spans="1:27" ht="12.75" customHeight="1">
      <c r="A22" s="34" t="s">
        <v>100</v>
      </c>
      <c r="B22" s="46" t="s">
        <v>101</v>
      </c>
      <c r="C22" s="68"/>
      <c r="D22" s="47" t="b">
        <f t="shared" si="5"/>
        <v>1</v>
      </c>
      <c r="E22" s="47" t="b">
        <f t="shared" si="6"/>
        <v>0</v>
      </c>
      <c r="F22" s="48" t="str">
        <f>IF(NOT(ISBLANK(C22)), "✅", texto_completar)</f>
        <v>← completar</v>
      </c>
      <c r="G22" s="49"/>
      <c r="H22" s="49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</row>
    <row r="23" spans="1:27" ht="12.75" customHeight="1">
      <c r="A23" s="34" t="s">
        <v>104</v>
      </c>
      <c r="B23" s="46" t="s">
        <v>105</v>
      </c>
      <c r="C23" s="68"/>
      <c r="D23" s="47" t="b">
        <f t="shared" si="5"/>
        <v>1</v>
      </c>
      <c r="E23" s="47" t="b">
        <f t="shared" si="6"/>
        <v>0</v>
      </c>
      <c r="F23" s="48" t="str">
        <f>IF(NOT(ISBLANK(C23)), "✅", texto_completar)</f>
        <v>← completar</v>
      </c>
      <c r="G23" s="49"/>
      <c r="H23" s="49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spans="1:27" ht="12.75" customHeight="1">
      <c r="A24" s="34" t="s">
        <v>106</v>
      </c>
      <c r="B24" s="46" t="s">
        <v>107</v>
      </c>
      <c r="C24" s="68"/>
      <c r="D24" s="47" t="b">
        <f t="shared" si="5"/>
        <v>1</v>
      </c>
      <c r="E24" s="47" t="b">
        <f t="shared" si="6"/>
        <v>0</v>
      </c>
      <c r="F24" s="48" t="str">
        <f>IF(NOT(ISBLANK(C24)), "✅", texto_completar)</f>
        <v>← completar</v>
      </c>
      <c r="G24" s="43" t="s">
        <v>37</v>
      </c>
      <c r="H24" s="49"/>
      <c r="I24" s="43"/>
      <c r="J24" s="43"/>
    </row>
    <row r="25" spans="1:27" ht="12.75" customHeight="1">
      <c r="A25" s="34" t="s">
        <v>108</v>
      </c>
      <c r="B25" s="46" t="s">
        <v>109</v>
      </c>
      <c r="C25" s="68"/>
      <c r="D25" s="47" t="b">
        <f t="shared" si="5"/>
        <v>1</v>
      </c>
      <c r="E25" s="47" t="b">
        <f t="shared" si="6"/>
        <v>0</v>
      </c>
      <c r="F25" s="48" t="str">
        <f>IF(NOT(ISBLANK(C25)), "✅", texto_completar)</f>
        <v>← completar</v>
      </c>
      <c r="G25" s="43"/>
      <c r="H25" s="49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</row>
    <row r="26" spans="1:27" ht="12.75" customHeight="1">
      <c r="A26" s="49"/>
      <c r="B26" s="46"/>
      <c r="C26" s="54"/>
      <c r="D26" s="54"/>
      <c r="E26" s="54"/>
      <c r="F26" s="43"/>
      <c r="G26" s="49"/>
      <c r="H26" s="49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</row>
    <row r="27" spans="1:27" ht="15.75" customHeight="1">
      <c r="A27" s="77" t="s">
        <v>110</v>
      </c>
      <c r="B27" s="75"/>
      <c r="C27" s="75"/>
      <c r="D27" s="75"/>
      <c r="E27" s="75"/>
      <c r="F27" s="75"/>
      <c r="G27" s="75"/>
      <c r="H27" s="75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</row>
    <row r="28" spans="1:27" ht="12.75" customHeight="1">
      <c r="A28" s="49"/>
      <c r="B28" s="46"/>
      <c r="C28" s="54"/>
      <c r="D28" s="54"/>
      <c r="E28" s="54"/>
      <c r="F28" s="43"/>
      <c r="G28" s="49"/>
      <c r="H28" s="49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  <row r="29" spans="1:27" ht="33" customHeight="1">
      <c r="A29" s="45" t="s">
        <v>111</v>
      </c>
      <c r="B29" s="46" t="s">
        <v>112</v>
      </c>
      <c r="C29" s="68"/>
      <c r="D29" s="47" t="b">
        <f t="shared" ref="D29:D32" si="7">TRUE()</f>
        <v>1</v>
      </c>
      <c r="E29" s="47" t="b">
        <f t="shared" ref="E29:E32" si="8">OR(NOT(D29), NOT(ISBLANK(C29)))</f>
        <v>0</v>
      </c>
      <c r="F29" s="48" t="str">
        <f>IF(NOT(ISBLANK(C29)), "✅", texto_completar)</f>
        <v>← completar</v>
      </c>
      <c r="G29" s="76" t="s">
        <v>115</v>
      </c>
      <c r="H29" s="75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 ht="15.75" customHeight="1">
      <c r="A30" s="45" t="s">
        <v>116</v>
      </c>
      <c r="B30" s="46" t="s">
        <v>117</v>
      </c>
      <c r="C30" s="69"/>
      <c r="D30" s="47" t="b">
        <f t="shared" si="7"/>
        <v>1</v>
      </c>
      <c r="E30" s="47" t="b">
        <f t="shared" si="8"/>
        <v>0</v>
      </c>
      <c r="F30" s="48" t="str">
        <f>IF(NOT(ISBLANK(C30)), "✅", texto_completar)</f>
        <v>← completar</v>
      </c>
      <c r="G30" s="76" t="s">
        <v>120</v>
      </c>
      <c r="H30" s="75"/>
      <c r="I30" s="43"/>
      <c r="J30" s="43"/>
    </row>
    <row r="31" spans="1:27" ht="15.75" customHeight="1">
      <c r="A31" s="45" t="s">
        <v>121</v>
      </c>
      <c r="B31" s="46" t="s">
        <v>122</v>
      </c>
      <c r="C31" s="69"/>
      <c r="D31" s="47" t="b">
        <f t="shared" si="7"/>
        <v>1</v>
      </c>
      <c r="E31" s="47" t="b">
        <f t="shared" si="8"/>
        <v>0</v>
      </c>
      <c r="F31" s="48" t="str">
        <f>IF(NOT(ISBLANK(C31)), "✅", texto_completar)</f>
        <v>← completar</v>
      </c>
      <c r="G31" s="76" t="s">
        <v>123</v>
      </c>
      <c r="H31" s="75"/>
      <c r="I31" s="43"/>
      <c r="J31" s="43"/>
    </row>
    <row r="32" spans="1:27" ht="27" customHeight="1">
      <c r="A32" s="45" t="s">
        <v>10</v>
      </c>
      <c r="B32" s="46" t="s">
        <v>124</v>
      </c>
      <c r="C32" s="68"/>
      <c r="D32" s="47" t="b">
        <f t="shared" si="7"/>
        <v>1</v>
      </c>
      <c r="E32" s="47" t="b">
        <f t="shared" si="8"/>
        <v>0</v>
      </c>
      <c r="F32" s="48" t="str">
        <f>IF(NOT(ISBLANK(C32)), "✅", texto_completar)</f>
        <v>← completar</v>
      </c>
      <c r="G32" s="76" t="s">
        <v>115</v>
      </c>
      <c r="H32" s="75"/>
      <c r="I32" s="43"/>
      <c r="J32" s="43"/>
    </row>
    <row r="33" spans="1:27" ht="12.75" customHeight="1">
      <c r="A33" s="49"/>
      <c r="B33" s="46"/>
      <c r="C33" s="54"/>
      <c r="D33" s="54"/>
      <c r="E33" s="54"/>
      <c r="F33" s="43"/>
      <c r="G33" s="49"/>
      <c r="H33" s="49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spans="1:27" ht="15.75" customHeight="1">
      <c r="A34" s="77" t="s">
        <v>127</v>
      </c>
      <c r="B34" s="75"/>
      <c r="C34" s="75"/>
      <c r="D34" s="75"/>
      <c r="E34" s="75"/>
      <c r="F34" s="75"/>
      <c r="G34" s="75"/>
      <c r="H34" s="75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27" ht="12.75" customHeight="1">
      <c r="A35" s="49"/>
      <c r="B35" s="46"/>
      <c r="C35" s="54"/>
      <c r="D35" s="54"/>
      <c r="E35" s="54"/>
      <c r="F35" s="43"/>
      <c r="G35" s="49"/>
      <c r="H35" s="49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 ht="27" customHeight="1">
      <c r="A36" s="45" t="s">
        <v>128</v>
      </c>
      <c r="B36" s="46" t="s">
        <v>129</v>
      </c>
      <c r="C36" s="68"/>
      <c r="D36" s="47" t="b">
        <f>FALSE()</f>
        <v>0</v>
      </c>
      <c r="E36" s="47" t="b">
        <f t="shared" ref="E36:E40" si="9">OR(NOT(D36), NOT(ISBLANK(C36)))</f>
        <v>1</v>
      </c>
      <c r="F36" s="48" t="str">
        <f>IF(E36, "✅", texto_completar)</f>
        <v>✅</v>
      </c>
      <c r="G36" s="76" t="s">
        <v>115</v>
      </c>
      <c r="H36" s="75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1:27" ht="31.5" customHeight="1">
      <c r="A37" s="45" t="s">
        <v>134</v>
      </c>
      <c r="B37" s="46" t="s">
        <v>135</v>
      </c>
      <c r="C37" s="68"/>
      <c r="D37" s="47" t="b">
        <f t="shared" ref="D37:D40" si="10">NOT(ISBLANK(C$36))</f>
        <v>0</v>
      </c>
      <c r="E37" s="47" t="b">
        <f t="shared" si="9"/>
        <v>1</v>
      </c>
      <c r="F37" s="48" t="str">
        <f>IF(E37, "✅", texto_completar)</f>
        <v>✅</v>
      </c>
      <c r="G37" s="76" t="s">
        <v>115</v>
      </c>
      <c r="H37" s="75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spans="1:27" ht="31.5" customHeight="1">
      <c r="A38" s="45" t="s">
        <v>136</v>
      </c>
      <c r="B38" s="46" t="s">
        <v>137</v>
      </c>
      <c r="C38" s="68"/>
      <c r="D38" s="47" t="b">
        <f t="shared" si="10"/>
        <v>0</v>
      </c>
      <c r="E38" s="47" t="b">
        <f t="shared" si="9"/>
        <v>1</v>
      </c>
      <c r="F38" s="48" t="str">
        <f>IF(E38, "✅", texto_completar)</f>
        <v>✅</v>
      </c>
      <c r="G38" s="76" t="s">
        <v>115</v>
      </c>
      <c r="H38" s="75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 ht="32.25" customHeight="1">
      <c r="A39" s="45" t="s">
        <v>139</v>
      </c>
      <c r="B39" s="46" t="s">
        <v>140</v>
      </c>
      <c r="C39" s="70"/>
      <c r="D39" s="47" t="b">
        <f t="shared" si="10"/>
        <v>0</v>
      </c>
      <c r="E39" s="47" t="b">
        <f t="shared" si="9"/>
        <v>1</v>
      </c>
      <c r="F39" s="48" t="str">
        <f>IF(E39, "✅", texto_completar)</f>
        <v>✅</v>
      </c>
      <c r="G39" s="49"/>
      <c r="H39" s="49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 ht="31.5" customHeight="1">
      <c r="A40" s="45" t="s">
        <v>142</v>
      </c>
      <c r="B40" s="46" t="s">
        <v>143</v>
      </c>
      <c r="C40" s="71"/>
      <c r="D40" s="47" t="b">
        <f t="shared" si="10"/>
        <v>0</v>
      </c>
      <c r="E40" s="47" t="b">
        <f t="shared" si="9"/>
        <v>1</v>
      </c>
      <c r="F40" s="48" t="str">
        <f>IF(E40, "✅", texto_completar)</f>
        <v>✅</v>
      </c>
      <c r="G40" s="76" t="s">
        <v>144</v>
      </c>
      <c r="H40" s="75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ht="12.75" customHeight="1">
      <c r="A41" s="45"/>
      <c r="B41" s="46"/>
      <c r="C41" s="46"/>
      <c r="D41" s="47"/>
      <c r="E41" s="47"/>
      <c r="F41" s="48"/>
      <c r="G41" s="42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</row>
    <row r="42" spans="1:27" ht="15.75" customHeight="1">
      <c r="A42" s="77" t="s">
        <v>145</v>
      </c>
      <c r="B42" s="75"/>
      <c r="C42" s="75"/>
      <c r="D42" s="75"/>
      <c r="E42" s="75"/>
      <c r="F42" s="75"/>
      <c r="G42" s="75"/>
      <c r="H42" s="75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</row>
    <row r="43" spans="1:27" ht="12.75" customHeight="1">
      <c r="A43" s="55"/>
      <c r="B43" s="56"/>
      <c r="C43" s="57"/>
      <c r="D43" s="57"/>
      <c r="E43" s="57"/>
      <c r="F43" s="57"/>
      <c r="G43" s="57"/>
      <c r="H43" s="57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</row>
    <row r="44" spans="1:27" ht="27" customHeight="1">
      <c r="A44" s="45" t="s">
        <v>111</v>
      </c>
      <c r="B44" s="46" t="s">
        <v>146</v>
      </c>
      <c r="C44" s="68"/>
      <c r="D44" s="47" t="b">
        <f>FALSE()</f>
        <v>0</v>
      </c>
      <c r="E44" s="47" t="b">
        <f t="shared" ref="E44:E47" si="11">OR(NOT(D44), NOT(ISBLANK(C44)))</f>
        <v>1</v>
      </c>
      <c r="F44" s="48" t="str">
        <f>IF(E44, "✅", texto_completar)</f>
        <v>✅</v>
      </c>
      <c r="G44" s="76" t="s">
        <v>115</v>
      </c>
      <c r="H44" s="75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</row>
    <row r="45" spans="1:27" ht="23.25" customHeight="1">
      <c r="A45" s="45" t="s">
        <v>116</v>
      </c>
      <c r="B45" s="46" t="s">
        <v>149</v>
      </c>
      <c r="C45" s="69"/>
      <c r="D45" s="47" t="b">
        <f t="shared" ref="D45:D47" si="12">NOT(ISBLANK(C$44))</f>
        <v>0</v>
      </c>
      <c r="E45" s="47" t="b">
        <f t="shared" si="11"/>
        <v>1</v>
      </c>
      <c r="F45" s="48" t="str">
        <f>IF(E45, "✅", texto_completar)</f>
        <v>✅</v>
      </c>
      <c r="G45" s="76" t="s">
        <v>120</v>
      </c>
      <c r="H45" s="75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</row>
    <row r="46" spans="1:27" ht="19.5" customHeight="1">
      <c r="A46" s="45" t="s">
        <v>121</v>
      </c>
      <c r="B46" s="46" t="s">
        <v>151</v>
      </c>
      <c r="C46" s="69"/>
      <c r="D46" s="47" t="b">
        <f t="shared" si="12"/>
        <v>0</v>
      </c>
      <c r="E46" s="47" t="b">
        <f t="shared" si="11"/>
        <v>1</v>
      </c>
      <c r="F46" s="48" t="str">
        <f>IF(E46, "✅", texto_completar)</f>
        <v>✅</v>
      </c>
      <c r="G46" s="76" t="s">
        <v>123</v>
      </c>
      <c r="H46" s="75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spans="1:27" ht="27" customHeight="1">
      <c r="A47" s="45" t="s">
        <v>10</v>
      </c>
      <c r="B47" s="46" t="s">
        <v>152</v>
      </c>
      <c r="C47" s="68"/>
      <c r="D47" s="47" t="b">
        <f t="shared" si="12"/>
        <v>0</v>
      </c>
      <c r="E47" s="47" t="b">
        <f t="shared" si="11"/>
        <v>1</v>
      </c>
      <c r="F47" s="48" t="str">
        <f>IF(E47, "✅", texto_completar)</f>
        <v>✅</v>
      </c>
      <c r="G47" s="76" t="s">
        <v>115</v>
      </c>
      <c r="H47" s="75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</row>
    <row r="48" spans="1:27" ht="12.75" customHeight="1">
      <c r="A48" s="55"/>
      <c r="B48" s="56"/>
      <c r="C48" s="57"/>
      <c r="D48" s="57"/>
      <c r="E48" s="57"/>
      <c r="F48" s="57"/>
      <c r="G48" s="57"/>
      <c r="H48" s="57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</row>
    <row r="49" spans="1:27" ht="27" customHeight="1">
      <c r="A49" s="45" t="s">
        <v>111</v>
      </c>
      <c r="B49" s="46" t="s">
        <v>155</v>
      </c>
      <c r="C49" s="68"/>
      <c r="D49" s="47" t="b">
        <f>FALSE()</f>
        <v>0</v>
      </c>
      <c r="E49" s="47" t="b">
        <f t="shared" ref="E49:E52" si="13">OR(NOT(D49), NOT(ISBLANK(C49)))</f>
        <v>1</v>
      </c>
      <c r="F49" s="48" t="str">
        <f>IF(E49, "✅", texto_completar)</f>
        <v>✅</v>
      </c>
      <c r="G49" s="76" t="s">
        <v>115</v>
      </c>
      <c r="H49" s="75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 ht="18" customHeight="1">
      <c r="A50" s="45" t="s">
        <v>116</v>
      </c>
      <c r="B50" s="46" t="s">
        <v>158</v>
      </c>
      <c r="C50" s="69">
        <v>2025</v>
      </c>
      <c r="D50" s="47" t="b">
        <f t="shared" ref="D50:D52" si="14">NOT(ISBLANK(C$49))</f>
        <v>0</v>
      </c>
      <c r="E50" s="47" t="b">
        <f t="shared" si="13"/>
        <v>1</v>
      </c>
      <c r="F50" s="48" t="str">
        <f>IF(E50, "✅", texto_completar)</f>
        <v>✅</v>
      </c>
      <c r="G50" s="76" t="s">
        <v>120</v>
      </c>
      <c r="H50" s="75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 ht="12.75" customHeight="1">
      <c r="A51" s="45" t="s">
        <v>121</v>
      </c>
      <c r="B51" s="46" t="s">
        <v>161</v>
      </c>
      <c r="C51" s="69"/>
      <c r="D51" s="47" t="b">
        <f t="shared" si="14"/>
        <v>0</v>
      </c>
      <c r="E51" s="47" t="b">
        <f t="shared" si="13"/>
        <v>1</v>
      </c>
      <c r="F51" s="48" t="str">
        <f>IF(E51, "✅", texto_completar)</f>
        <v>✅</v>
      </c>
      <c r="G51" s="76" t="s">
        <v>123</v>
      </c>
      <c r="H51" s="75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 ht="27" customHeight="1">
      <c r="A52" s="45" t="s">
        <v>10</v>
      </c>
      <c r="B52" s="46" t="s">
        <v>162</v>
      </c>
      <c r="C52" s="68"/>
      <c r="D52" s="47" t="b">
        <f t="shared" si="14"/>
        <v>0</v>
      </c>
      <c r="E52" s="47" t="b">
        <f t="shared" si="13"/>
        <v>1</v>
      </c>
      <c r="F52" s="48" t="str">
        <f>IF(E52, "✅", texto_completar)</f>
        <v>✅</v>
      </c>
      <c r="G52" s="76" t="s">
        <v>115</v>
      </c>
      <c r="H52" s="75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 ht="12.75" customHeight="1">
      <c r="A53" s="55"/>
      <c r="B53" s="56"/>
      <c r="C53" s="57"/>
      <c r="D53" s="57"/>
      <c r="E53" s="57"/>
      <c r="F53" s="57"/>
      <c r="G53" s="57"/>
      <c r="H53" s="57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 ht="27" customHeight="1">
      <c r="A54" s="45" t="s">
        <v>111</v>
      </c>
      <c r="B54" s="46" t="s">
        <v>166</v>
      </c>
      <c r="C54" s="68"/>
      <c r="D54" s="47" t="b">
        <f>FALSE()</f>
        <v>0</v>
      </c>
      <c r="E54" s="47" t="b">
        <f t="shared" ref="E54:E57" si="15">OR(NOT(D54), NOT(ISBLANK(C54)))</f>
        <v>1</v>
      </c>
      <c r="F54" s="48" t="str">
        <f>IF(E54, "✅", texto_completar)</f>
        <v>✅</v>
      </c>
      <c r="G54" s="76" t="s">
        <v>115</v>
      </c>
      <c r="H54" s="75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 ht="12.75" customHeight="1">
      <c r="A55" s="45" t="s">
        <v>116</v>
      </c>
      <c r="B55" s="46" t="s">
        <v>172</v>
      </c>
      <c r="C55" s="69"/>
      <c r="D55" s="47" t="b">
        <f t="shared" ref="D55:D57" si="16">NOT(ISBLANK(C$54))</f>
        <v>0</v>
      </c>
      <c r="E55" s="47" t="b">
        <f t="shared" si="15"/>
        <v>1</v>
      </c>
      <c r="F55" s="48" t="str">
        <f>IF(E55, "✅", texto_completar)</f>
        <v>✅</v>
      </c>
      <c r="G55" s="76" t="s">
        <v>120</v>
      </c>
      <c r="H55" s="7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 ht="12.75" customHeight="1">
      <c r="A56" s="45" t="s">
        <v>121</v>
      </c>
      <c r="B56" s="46" t="s">
        <v>176</v>
      </c>
      <c r="C56" s="69"/>
      <c r="D56" s="47" t="b">
        <f t="shared" si="16"/>
        <v>0</v>
      </c>
      <c r="E56" s="47" t="b">
        <f t="shared" si="15"/>
        <v>1</v>
      </c>
      <c r="F56" s="48" t="str">
        <f>IF(E56, "✅", texto_completar)</f>
        <v>✅</v>
      </c>
      <c r="G56" s="76" t="s">
        <v>123</v>
      </c>
      <c r="H56" s="75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 ht="27" customHeight="1">
      <c r="A57" s="45" t="s">
        <v>10</v>
      </c>
      <c r="B57" s="46" t="s">
        <v>177</v>
      </c>
      <c r="C57" s="68"/>
      <c r="D57" s="47" t="b">
        <f t="shared" si="16"/>
        <v>0</v>
      </c>
      <c r="E57" s="47" t="b">
        <f t="shared" si="15"/>
        <v>1</v>
      </c>
      <c r="F57" s="48" t="str">
        <f>IF(E57, "✅", texto_completar)</f>
        <v>✅</v>
      </c>
      <c r="G57" s="76" t="s">
        <v>115</v>
      </c>
      <c r="H57" s="75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 ht="12.75" customHeight="1">
      <c r="A58" s="55"/>
      <c r="B58" s="56"/>
      <c r="C58" s="57"/>
      <c r="D58" s="57"/>
      <c r="E58" s="57"/>
      <c r="F58" s="57"/>
      <c r="G58" s="57"/>
      <c r="H58" s="57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 ht="27" customHeight="1">
      <c r="A59" s="45" t="s">
        <v>111</v>
      </c>
      <c r="B59" s="46" t="s">
        <v>180</v>
      </c>
      <c r="C59" s="68"/>
      <c r="D59" s="47" t="b">
        <f>FALSE()</f>
        <v>0</v>
      </c>
      <c r="E59" s="47" t="b">
        <f t="shared" ref="E59:E62" si="17">OR(NOT(D59), NOT(ISBLANK(C59)))</f>
        <v>1</v>
      </c>
      <c r="F59" s="48" t="str">
        <f>IF(E59, "✅", texto_completar)</f>
        <v>✅</v>
      </c>
      <c r="G59" s="76" t="s">
        <v>115</v>
      </c>
      <c r="H59" s="75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 ht="12.75" customHeight="1">
      <c r="A60" s="45" t="s">
        <v>116</v>
      </c>
      <c r="B60" s="46" t="s">
        <v>185</v>
      </c>
      <c r="C60" s="69"/>
      <c r="D60" s="47" t="b">
        <f t="shared" ref="D60:D62" si="18">NOT(ISBLANK(C$59))</f>
        <v>0</v>
      </c>
      <c r="E60" s="47" t="b">
        <f t="shared" si="17"/>
        <v>1</v>
      </c>
      <c r="F60" s="48" t="str">
        <f>IF(E60, "✅", texto_completar)</f>
        <v>✅</v>
      </c>
      <c r="G60" s="76" t="s">
        <v>120</v>
      </c>
      <c r="H60" s="75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 ht="12.75" customHeight="1">
      <c r="A61" s="45" t="s">
        <v>121</v>
      </c>
      <c r="B61" s="46" t="s">
        <v>188</v>
      </c>
      <c r="C61" s="69"/>
      <c r="D61" s="47" t="b">
        <f t="shared" si="18"/>
        <v>0</v>
      </c>
      <c r="E61" s="47" t="b">
        <f t="shared" si="17"/>
        <v>1</v>
      </c>
      <c r="F61" s="48" t="str">
        <f>IF(E61, "✅", texto_completar)</f>
        <v>✅</v>
      </c>
      <c r="G61" s="76" t="s">
        <v>123</v>
      </c>
      <c r="H61" s="75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 ht="27" customHeight="1">
      <c r="A62" s="45" t="s">
        <v>10</v>
      </c>
      <c r="B62" s="46" t="s">
        <v>189</v>
      </c>
      <c r="C62" s="68"/>
      <c r="D62" s="47" t="b">
        <f t="shared" si="18"/>
        <v>0</v>
      </c>
      <c r="E62" s="47" t="b">
        <f t="shared" si="17"/>
        <v>1</v>
      </c>
      <c r="F62" s="48" t="str">
        <f>IF(E62, "✅", texto_completar)</f>
        <v>✅</v>
      </c>
      <c r="G62" s="76" t="s">
        <v>115</v>
      </c>
      <c r="H62" s="75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 ht="12.75" customHeight="1">
      <c r="A63" s="45"/>
      <c r="B63" s="46"/>
      <c r="C63" s="46"/>
      <c r="D63" s="47"/>
      <c r="E63" s="47"/>
      <c r="F63" s="48"/>
      <c r="G63" s="42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 ht="15.75" customHeight="1">
      <c r="A64" s="77" t="s">
        <v>192</v>
      </c>
      <c r="B64" s="75"/>
      <c r="C64" s="75"/>
      <c r="D64" s="75"/>
      <c r="E64" s="75"/>
      <c r="F64" s="75"/>
      <c r="G64" s="75"/>
      <c r="H64" s="75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 ht="12.75" customHeight="1">
      <c r="A65" s="34"/>
      <c r="B65" s="46"/>
      <c r="C65" s="54"/>
      <c r="D65" s="54"/>
      <c r="E65" s="54"/>
      <c r="F65" s="43"/>
      <c r="G65" s="49"/>
      <c r="H65" s="49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 ht="12.75" customHeight="1">
      <c r="A66" s="34" t="s">
        <v>193</v>
      </c>
      <c r="B66" s="46" t="s">
        <v>194</v>
      </c>
      <c r="C66" s="68"/>
      <c r="D66" s="47" t="b">
        <f t="shared" ref="D66:D80" si="19">FALSE()</f>
        <v>0</v>
      </c>
      <c r="E66" s="47" t="b">
        <f t="shared" ref="E66:E80" si="20">OR(NOT(D66), NOT(ISBLANK(C66)))</f>
        <v>1</v>
      </c>
      <c r="F66" s="48" t="str">
        <f t="shared" ref="F66:F80" si="21">IF(E66, "✅", texto_completar)</f>
        <v>✅</v>
      </c>
      <c r="G66" s="49"/>
      <c r="H66" s="49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 ht="12.75" customHeight="1">
      <c r="A67" s="34" t="s">
        <v>195</v>
      </c>
      <c r="B67" s="46" t="s">
        <v>196</v>
      </c>
      <c r="C67" s="68"/>
      <c r="D67" s="47" t="b">
        <f t="shared" si="19"/>
        <v>0</v>
      </c>
      <c r="E67" s="47" t="b">
        <f t="shared" si="20"/>
        <v>1</v>
      </c>
      <c r="F67" s="48" t="str">
        <f t="shared" si="21"/>
        <v>✅</v>
      </c>
      <c r="G67" s="49"/>
      <c r="H67" s="49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 ht="12.75" customHeight="1">
      <c r="A68" s="34" t="s">
        <v>197</v>
      </c>
      <c r="B68" s="46" t="s">
        <v>198</v>
      </c>
      <c r="C68" s="68"/>
      <c r="D68" s="47" t="b">
        <f t="shared" si="19"/>
        <v>0</v>
      </c>
      <c r="E68" s="47" t="b">
        <f t="shared" si="20"/>
        <v>1</v>
      </c>
      <c r="F68" s="48" t="str">
        <f t="shared" si="21"/>
        <v>✅</v>
      </c>
      <c r="G68" s="49"/>
      <c r="H68" s="49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 ht="12.75" customHeight="1">
      <c r="A69" s="34" t="s">
        <v>199</v>
      </c>
      <c r="B69" s="46" t="s">
        <v>200</v>
      </c>
      <c r="C69" s="68"/>
      <c r="D69" s="47" t="b">
        <f t="shared" si="19"/>
        <v>0</v>
      </c>
      <c r="E69" s="47" t="b">
        <f t="shared" si="20"/>
        <v>1</v>
      </c>
      <c r="F69" s="48" t="str">
        <f t="shared" si="21"/>
        <v>✅</v>
      </c>
      <c r="G69" s="49"/>
      <c r="H69" s="49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 ht="12.75" customHeight="1">
      <c r="A70" s="34" t="s">
        <v>201</v>
      </c>
      <c r="B70" s="46" t="s">
        <v>202</v>
      </c>
      <c r="C70" s="68"/>
      <c r="D70" s="47" t="b">
        <f t="shared" si="19"/>
        <v>0</v>
      </c>
      <c r="E70" s="47" t="b">
        <f t="shared" si="20"/>
        <v>1</v>
      </c>
      <c r="F70" s="48" t="str">
        <f t="shared" si="21"/>
        <v>✅</v>
      </c>
      <c r="G70" s="49"/>
      <c r="H70" s="49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 ht="12.75" customHeight="1">
      <c r="A71" s="34" t="s">
        <v>193</v>
      </c>
      <c r="B71" s="46" t="s">
        <v>203</v>
      </c>
      <c r="C71" s="68"/>
      <c r="D71" s="47" t="b">
        <f t="shared" si="19"/>
        <v>0</v>
      </c>
      <c r="E71" s="47" t="b">
        <f t="shared" si="20"/>
        <v>1</v>
      </c>
      <c r="F71" s="48" t="str">
        <f t="shared" si="21"/>
        <v>✅</v>
      </c>
      <c r="G71" s="49"/>
      <c r="H71" s="49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 ht="12.75" customHeight="1">
      <c r="A72" s="34" t="s">
        <v>195</v>
      </c>
      <c r="B72" s="46" t="s">
        <v>204</v>
      </c>
      <c r="C72" s="68"/>
      <c r="D72" s="47" t="b">
        <f t="shared" si="19"/>
        <v>0</v>
      </c>
      <c r="E72" s="47" t="b">
        <f t="shared" si="20"/>
        <v>1</v>
      </c>
      <c r="F72" s="48" t="str">
        <f t="shared" si="21"/>
        <v>✅</v>
      </c>
      <c r="G72" s="49"/>
      <c r="H72" s="49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 ht="12.75" customHeight="1">
      <c r="A73" s="34" t="s">
        <v>197</v>
      </c>
      <c r="B73" s="46" t="s">
        <v>205</v>
      </c>
      <c r="C73" s="68"/>
      <c r="D73" s="47" t="b">
        <f t="shared" si="19"/>
        <v>0</v>
      </c>
      <c r="E73" s="47" t="b">
        <f t="shared" si="20"/>
        <v>1</v>
      </c>
      <c r="F73" s="48" t="str">
        <f t="shared" si="21"/>
        <v>✅</v>
      </c>
      <c r="G73" s="49"/>
      <c r="H73" s="49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</row>
    <row r="74" spans="1:27" ht="12.75" customHeight="1">
      <c r="A74" s="34" t="s">
        <v>199</v>
      </c>
      <c r="B74" s="46" t="s">
        <v>206</v>
      </c>
      <c r="C74" s="68"/>
      <c r="D74" s="47" t="b">
        <f t="shared" si="19"/>
        <v>0</v>
      </c>
      <c r="E74" s="47" t="b">
        <f t="shared" si="20"/>
        <v>1</v>
      </c>
      <c r="F74" s="48" t="str">
        <f t="shared" si="21"/>
        <v>✅</v>
      </c>
      <c r="G74" s="49"/>
      <c r="H74" s="49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</row>
    <row r="75" spans="1:27" ht="12.75" customHeight="1">
      <c r="A75" s="34" t="s">
        <v>201</v>
      </c>
      <c r="B75" s="46" t="s">
        <v>207</v>
      </c>
      <c r="C75" s="68"/>
      <c r="D75" s="47" t="b">
        <f t="shared" si="19"/>
        <v>0</v>
      </c>
      <c r="E75" s="47" t="b">
        <f t="shared" si="20"/>
        <v>1</v>
      </c>
      <c r="F75" s="48" t="str">
        <f t="shared" si="21"/>
        <v>✅</v>
      </c>
      <c r="G75" s="49"/>
      <c r="H75" s="49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</row>
    <row r="76" spans="1:27" ht="12.75" customHeight="1">
      <c r="A76" s="34" t="s">
        <v>193</v>
      </c>
      <c r="B76" s="46" t="s">
        <v>208</v>
      </c>
      <c r="C76" s="68"/>
      <c r="D76" s="47" t="b">
        <f t="shared" si="19"/>
        <v>0</v>
      </c>
      <c r="E76" s="47" t="b">
        <f t="shared" si="20"/>
        <v>1</v>
      </c>
      <c r="F76" s="48" t="str">
        <f t="shared" si="21"/>
        <v>✅</v>
      </c>
      <c r="G76" s="49"/>
      <c r="H76" s="49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</row>
    <row r="77" spans="1:27" ht="12.75" customHeight="1">
      <c r="A77" s="34" t="s">
        <v>195</v>
      </c>
      <c r="B77" s="46" t="s">
        <v>209</v>
      </c>
      <c r="C77" s="68"/>
      <c r="D77" s="47" t="b">
        <f t="shared" si="19"/>
        <v>0</v>
      </c>
      <c r="E77" s="47" t="b">
        <f t="shared" si="20"/>
        <v>1</v>
      </c>
      <c r="F77" s="48" t="str">
        <f t="shared" si="21"/>
        <v>✅</v>
      </c>
      <c r="G77" s="49"/>
      <c r="H77" s="49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</row>
    <row r="78" spans="1:27" ht="12.75" customHeight="1">
      <c r="A78" s="34" t="s">
        <v>197</v>
      </c>
      <c r="B78" s="46" t="s">
        <v>210</v>
      </c>
      <c r="C78" s="68"/>
      <c r="D78" s="47" t="b">
        <f t="shared" si="19"/>
        <v>0</v>
      </c>
      <c r="E78" s="47" t="b">
        <f t="shared" si="20"/>
        <v>1</v>
      </c>
      <c r="F78" s="48" t="str">
        <f t="shared" si="21"/>
        <v>✅</v>
      </c>
      <c r="G78" s="49"/>
      <c r="H78" s="49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</row>
    <row r="79" spans="1:27" ht="12.75" customHeight="1">
      <c r="A79" s="34" t="s">
        <v>199</v>
      </c>
      <c r="B79" s="46" t="s">
        <v>211</v>
      </c>
      <c r="C79" s="68"/>
      <c r="D79" s="47" t="b">
        <f t="shared" si="19"/>
        <v>0</v>
      </c>
      <c r="E79" s="47" t="b">
        <f t="shared" si="20"/>
        <v>1</v>
      </c>
      <c r="F79" s="48" t="str">
        <f t="shared" si="21"/>
        <v>✅</v>
      </c>
      <c r="G79" s="49"/>
      <c r="H79" s="49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</row>
    <row r="80" spans="1:27" ht="12.75" customHeight="1">
      <c r="A80" s="34" t="s">
        <v>201</v>
      </c>
      <c r="B80" s="46" t="s">
        <v>212</v>
      </c>
      <c r="C80" s="68"/>
      <c r="D80" s="47" t="b">
        <f t="shared" si="19"/>
        <v>0</v>
      </c>
      <c r="E80" s="47" t="b">
        <f t="shared" si="20"/>
        <v>1</v>
      </c>
      <c r="F80" s="48" t="str">
        <f t="shared" si="21"/>
        <v>✅</v>
      </c>
      <c r="G80" s="49"/>
      <c r="H80" s="49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 ht="12.75" customHeight="1">
      <c r="A81" s="34"/>
      <c r="B81" s="46"/>
      <c r="C81" s="46"/>
      <c r="D81" s="47"/>
      <c r="E81" s="47"/>
      <c r="F81" s="48"/>
      <c r="G81" s="49"/>
      <c r="H81" s="49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</row>
    <row r="82" spans="1:27" ht="15.75" customHeight="1">
      <c r="A82" s="77" t="s">
        <v>214</v>
      </c>
      <c r="B82" s="75"/>
      <c r="C82" s="75"/>
      <c r="D82" s="75"/>
      <c r="E82" s="75"/>
      <c r="F82" s="75"/>
      <c r="G82" s="75"/>
      <c r="H82" s="75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</row>
    <row r="83" spans="1:27" ht="12.75" customHeight="1">
      <c r="A83" s="34"/>
      <c r="B83" s="46"/>
      <c r="C83" s="46"/>
      <c r="D83" s="47"/>
      <c r="E83" s="47"/>
      <c r="F83" s="48"/>
      <c r="G83" s="49"/>
      <c r="H83" s="49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</row>
    <row r="84" spans="1:27" ht="27" customHeight="1">
      <c r="A84" s="45" t="s">
        <v>111</v>
      </c>
      <c r="B84" s="46" t="s">
        <v>215</v>
      </c>
      <c r="C84" s="68"/>
      <c r="D84" s="47" t="b">
        <f>FALSE()</f>
        <v>0</v>
      </c>
      <c r="E84" s="47" t="b">
        <f t="shared" ref="E84:E87" si="22">OR(NOT(D84), NOT(ISBLANK(C84)))</f>
        <v>1</v>
      </c>
      <c r="F84" s="48" t="str">
        <f>IF(E84, "✅", texto_completar)</f>
        <v>✅</v>
      </c>
      <c r="G84" s="76" t="s">
        <v>115</v>
      </c>
      <c r="H84" s="75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</row>
    <row r="85" spans="1:27" ht="27" customHeight="1">
      <c r="A85" s="45" t="s">
        <v>130</v>
      </c>
      <c r="B85" s="46" t="s">
        <v>217</v>
      </c>
      <c r="C85" s="68"/>
      <c r="D85" s="47" t="b">
        <f t="shared" ref="D85:D87" si="23">NOT(ISBLANK(C$84))</f>
        <v>0</v>
      </c>
      <c r="E85" s="47" t="b">
        <f t="shared" si="22"/>
        <v>1</v>
      </c>
      <c r="F85" s="48" t="str">
        <f>IF(E85, "✅", texto_completar)</f>
        <v>✅</v>
      </c>
      <c r="G85" s="76" t="s">
        <v>115</v>
      </c>
      <c r="H85" s="75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</row>
    <row r="86" spans="1:27" ht="15.75" customHeight="1">
      <c r="A86" s="45" t="s">
        <v>116</v>
      </c>
      <c r="B86" s="46" t="s">
        <v>218</v>
      </c>
      <c r="C86" s="69"/>
      <c r="D86" s="47" t="b">
        <f t="shared" si="23"/>
        <v>0</v>
      </c>
      <c r="E86" s="47" t="b">
        <f t="shared" si="22"/>
        <v>1</v>
      </c>
      <c r="F86" s="48" t="str">
        <f>IF(E86, "✅", texto_completar)</f>
        <v>✅</v>
      </c>
      <c r="G86" s="76" t="s">
        <v>120</v>
      </c>
      <c r="H86" s="75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</row>
    <row r="87" spans="1:27" ht="15.75" customHeight="1">
      <c r="A87" s="45" t="s">
        <v>121</v>
      </c>
      <c r="B87" s="46" t="s">
        <v>219</v>
      </c>
      <c r="C87" s="69"/>
      <c r="D87" s="47" t="b">
        <f t="shared" si="23"/>
        <v>0</v>
      </c>
      <c r="E87" s="47" t="b">
        <f t="shared" si="22"/>
        <v>1</v>
      </c>
      <c r="F87" s="48" t="str">
        <f>IF(E87, "✅", texto_completar)</f>
        <v>✅</v>
      </c>
      <c r="G87" s="76" t="s">
        <v>123</v>
      </c>
      <c r="H87" s="75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</row>
    <row r="88" spans="1:27" ht="12.75" customHeight="1">
      <c r="A88" s="45"/>
      <c r="B88" s="46"/>
      <c r="C88" s="47"/>
      <c r="D88" s="47"/>
      <c r="E88" s="47"/>
      <c r="F88" s="48"/>
      <c r="G88" s="76"/>
      <c r="H88" s="75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7" ht="27" customHeight="1">
      <c r="A89" s="45" t="s">
        <v>111</v>
      </c>
      <c r="B89" s="46" t="s">
        <v>220</v>
      </c>
      <c r="C89" s="68"/>
      <c r="D89" s="47" t="b">
        <f>FALSE()</f>
        <v>0</v>
      </c>
      <c r="E89" s="47" t="b">
        <f t="shared" ref="E89:E92" si="24">OR(NOT(D89), NOT(ISBLANK(C89)))</f>
        <v>1</v>
      </c>
      <c r="F89" s="48" t="str">
        <f>IF(E89, "✅", texto_completar)</f>
        <v>✅</v>
      </c>
      <c r="G89" s="76" t="s">
        <v>115</v>
      </c>
      <c r="H89" s="7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7" ht="27" customHeight="1">
      <c r="A90" s="45" t="s">
        <v>130</v>
      </c>
      <c r="B90" s="46" t="s">
        <v>221</v>
      </c>
      <c r="C90" s="68"/>
      <c r="D90" s="47" t="b">
        <f t="shared" ref="D90:D92" si="25">NOT(ISBLANK(C$90))</f>
        <v>0</v>
      </c>
      <c r="E90" s="47" t="b">
        <f t="shared" si="24"/>
        <v>1</v>
      </c>
      <c r="F90" s="48" t="str">
        <f>IF(E90, "✅", texto_completar)</f>
        <v>✅</v>
      </c>
      <c r="G90" s="76" t="s">
        <v>115</v>
      </c>
      <c r="H90" s="75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27" ht="15.75" customHeight="1">
      <c r="A91" s="45" t="s">
        <v>116</v>
      </c>
      <c r="B91" s="46" t="s">
        <v>222</v>
      </c>
      <c r="C91" s="69"/>
      <c r="D91" s="47" t="b">
        <f t="shared" si="25"/>
        <v>0</v>
      </c>
      <c r="E91" s="47" t="b">
        <f t="shared" si="24"/>
        <v>1</v>
      </c>
      <c r="F91" s="48" t="str">
        <f>IF(E91, "✅", texto_completar)</f>
        <v>✅</v>
      </c>
      <c r="G91" s="76" t="s">
        <v>120</v>
      </c>
      <c r="H91" s="75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</row>
    <row r="92" spans="1:27" ht="15.75" customHeight="1">
      <c r="A92" s="45" t="s">
        <v>121</v>
      </c>
      <c r="B92" s="46" t="s">
        <v>223</v>
      </c>
      <c r="C92" s="69"/>
      <c r="D92" s="47" t="b">
        <f t="shared" si="25"/>
        <v>0</v>
      </c>
      <c r="E92" s="47" t="b">
        <f t="shared" si="24"/>
        <v>1</v>
      </c>
      <c r="F92" s="48" t="str">
        <f>IF(E92, "✅", texto_completar)</f>
        <v>✅</v>
      </c>
      <c r="G92" s="76" t="s">
        <v>123</v>
      </c>
      <c r="H92" s="75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</row>
    <row r="93" spans="1:27" ht="12.75" customHeight="1">
      <c r="A93" s="28"/>
      <c r="B93" s="28"/>
      <c r="C93" s="28"/>
      <c r="D93" s="28"/>
      <c r="E93" s="28"/>
      <c r="F93" s="28"/>
      <c r="G93" s="28"/>
      <c r="H93" s="28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 ht="27" customHeight="1">
      <c r="A94" s="45" t="s">
        <v>111</v>
      </c>
      <c r="B94" s="46" t="s">
        <v>224</v>
      </c>
      <c r="C94" s="68"/>
      <c r="D94" s="47" t="b">
        <f>FALSE()</f>
        <v>0</v>
      </c>
      <c r="E94" s="47" t="b">
        <f t="shared" ref="E94:E97" si="26">OR(NOT(D94), NOT(ISBLANK(C94)))</f>
        <v>1</v>
      </c>
      <c r="F94" s="48" t="str">
        <f>IF(E94, "✅", texto_completar)</f>
        <v>✅</v>
      </c>
      <c r="G94" s="76" t="s">
        <v>115</v>
      </c>
      <c r="H94" s="75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 ht="27" customHeight="1">
      <c r="A95" s="45" t="s">
        <v>130</v>
      </c>
      <c r="B95" s="46" t="s">
        <v>225</v>
      </c>
      <c r="C95" s="68"/>
      <c r="D95" s="47" t="b">
        <f t="shared" ref="D95:D97" si="27">NOT(ISBLANK(C$94))</f>
        <v>0</v>
      </c>
      <c r="E95" s="47" t="b">
        <f t="shared" si="26"/>
        <v>1</v>
      </c>
      <c r="F95" s="48" t="str">
        <f>IF(E95, "✅", texto_completar)</f>
        <v>✅</v>
      </c>
      <c r="G95" s="76" t="s">
        <v>115</v>
      </c>
      <c r="H95" s="75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 ht="15.75" customHeight="1">
      <c r="A96" s="45" t="s">
        <v>116</v>
      </c>
      <c r="B96" s="46" t="s">
        <v>226</v>
      </c>
      <c r="C96" s="69"/>
      <c r="D96" s="47" t="b">
        <f t="shared" si="27"/>
        <v>0</v>
      </c>
      <c r="E96" s="47" t="b">
        <f t="shared" si="26"/>
        <v>1</v>
      </c>
      <c r="F96" s="48" t="str">
        <f>IF(E96, "✅", texto_completar)</f>
        <v>✅</v>
      </c>
      <c r="G96" s="76" t="s">
        <v>120</v>
      </c>
      <c r="H96" s="75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 ht="15.75" customHeight="1">
      <c r="A97" s="45" t="s">
        <v>121</v>
      </c>
      <c r="B97" s="46" t="s">
        <v>227</v>
      </c>
      <c r="C97" s="69"/>
      <c r="D97" s="47" t="b">
        <f t="shared" si="27"/>
        <v>0</v>
      </c>
      <c r="E97" s="47" t="b">
        <f t="shared" si="26"/>
        <v>1</v>
      </c>
      <c r="F97" s="48" t="str">
        <f>IF(E97, "✅", texto_completar)</f>
        <v>✅</v>
      </c>
      <c r="G97" s="76" t="s">
        <v>123</v>
      </c>
      <c r="H97" s="75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 ht="12.75" customHeight="1">
      <c r="A98" s="28"/>
      <c r="B98" s="28"/>
      <c r="C98" s="28"/>
      <c r="D98" s="28"/>
      <c r="E98" s="28"/>
      <c r="F98" s="28"/>
      <c r="G98" s="28"/>
      <c r="H98" s="28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 ht="15.75" customHeight="1">
      <c r="A99" s="77" t="s">
        <v>228</v>
      </c>
      <c r="B99" s="75"/>
      <c r="C99" s="75"/>
      <c r="D99" s="75"/>
      <c r="E99" s="75"/>
      <c r="F99" s="75"/>
      <c r="G99" s="75"/>
      <c r="H99" s="75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 ht="12.75" customHeight="1">
      <c r="A100" s="28"/>
      <c r="B100" s="28"/>
      <c r="C100" s="28"/>
      <c r="D100" s="28"/>
      <c r="E100" s="28"/>
      <c r="F100" s="28"/>
      <c r="G100" s="28"/>
      <c r="H100" s="28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 ht="27" customHeight="1">
      <c r="A101" s="45" t="s">
        <v>111</v>
      </c>
      <c r="B101" s="46" t="s">
        <v>229</v>
      </c>
      <c r="C101" s="68"/>
      <c r="D101" s="47" t="b">
        <f>FALSE()</f>
        <v>0</v>
      </c>
      <c r="E101" s="47" t="b">
        <f t="shared" ref="E101:E104" si="28">OR(NOT(D101), NOT(ISBLANK(C101)))</f>
        <v>1</v>
      </c>
      <c r="F101" s="48" t="str">
        <f>IF(E101, "✅", texto_completar)</f>
        <v>✅</v>
      </c>
      <c r="G101" s="76" t="s">
        <v>115</v>
      </c>
      <c r="H101" s="75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 ht="27" customHeight="1">
      <c r="A102" s="45" t="s">
        <v>130</v>
      </c>
      <c r="B102" s="46" t="s">
        <v>230</v>
      </c>
      <c r="C102" s="68"/>
      <c r="D102" s="47" t="b">
        <f t="shared" ref="D102:D104" si="29">NOT(ISBLANK(C$101))</f>
        <v>0</v>
      </c>
      <c r="E102" s="47" t="b">
        <f t="shared" si="28"/>
        <v>1</v>
      </c>
      <c r="F102" s="48" t="str">
        <f>IF(E102, "✅", texto_completar)</f>
        <v>✅</v>
      </c>
      <c r="G102" s="76" t="s">
        <v>115</v>
      </c>
      <c r="H102" s="75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 ht="15.75" customHeight="1">
      <c r="A103" s="45" t="s">
        <v>116</v>
      </c>
      <c r="B103" s="46" t="s">
        <v>231</v>
      </c>
      <c r="C103" s="69"/>
      <c r="D103" s="47" t="b">
        <f t="shared" si="29"/>
        <v>0</v>
      </c>
      <c r="E103" s="47" t="b">
        <f t="shared" si="28"/>
        <v>1</v>
      </c>
      <c r="F103" s="48" t="str">
        <f>IF(E103, "✅", texto_completar)</f>
        <v>✅</v>
      </c>
      <c r="G103" s="76" t="s">
        <v>120</v>
      </c>
      <c r="H103" s="75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 ht="15.75" customHeight="1">
      <c r="A104" s="45" t="s">
        <v>121</v>
      </c>
      <c r="B104" s="46" t="s">
        <v>232</v>
      </c>
      <c r="C104" s="69"/>
      <c r="D104" s="47" t="b">
        <f t="shared" si="29"/>
        <v>0</v>
      </c>
      <c r="E104" s="47" t="b">
        <f t="shared" si="28"/>
        <v>1</v>
      </c>
      <c r="F104" s="48" t="str">
        <f>IF(E104, "✅", texto_completar)</f>
        <v>✅</v>
      </c>
      <c r="G104" s="76" t="s">
        <v>123</v>
      </c>
      <c r="H104" s="75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 ht="12.75" customHeight="1">
      <c r="A105" s="28"/>
      <c r="B105" s="28"/>
      <c r="C105" s="28"/>
      <c r="D105" s="28"/>
      <c r="E105" s="28"/>
      <c r="F105" s="28"/>
      <c r="G105" s="28"/>
      <c r="H105" s="28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 ht="27" customHeight="1">
      <c r="A106" s="45" t="s">
        <v>111</v>
      </c>
      <c r="B106" s="46" t="s">
        <v>233</v>
      </c>
      <c r="C106" s="68"/>
      <c r="D106" s="47" t="b">
        <f>FALSE()</f>
        <v>0</v>
      </c>
      <c r="E106" s="47" t="b">
        <f t="shared" ref="E106:E109" si="30">OR(NOT(D106), NOT(ISBLANK(C106)))</f>
        <v>1</v>
      </c>
      <c r="F106" s="48" t="str">
        <f>IF(E106, "✅", texto_completar)</f>
        <v>✅</v>
      </c>
      <c r="G106" s="76" t="s">
        <v>115</v>
      </c>
      <c r="H106" s="75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 ht="27" customHeight="1">
      <c r="A107" s="45" t="s">
        <v>130</v>
      </c>
      <c r="B107" s="46" t="s">
        <v>234</v>
      </c>
      <c r="C107" s="68"/>
      <c r="D107" s="47" t="b">
        <f t="shared" ref="D107:D109" si="31">NOT(ISBLANK(C$106))</f>
        <v>0</v>
      </c>
      <c r="E107" s="47" t="b">
        <f t="shared" si="30"/>
        <v>1</v>
      </c>
      <c r="F107" s="48" t="str">
        <f>IF(E107, "✅", texto_completar)</f>
        <v>✅</v>
      </c>
      <c r="G107" s="76" t="s">
        <v>115</v>
      </c>
      <c r="H107" s="75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</row>
    <row r="108" spans="1:27" ht="15.75" customHeight="1">
      <c r="A108" s="45" t="s">
        <v>116</v>
      </c>
      <c r="B108" s="46" t="s">
        <v>235</v>
      </c>
      <c r="C108" s="69"/>
      <c r="D108" s="47" t="b">
        <f t="shared" si="31"/>
        <v>0</v>
      </c>
      <c r="E108" s="47" t="b">
        <f t="shared" si="30"/>
        <v>1</v>
      </c>
      <c r="F108" s="48" t="str">
        <f>IF(E108, "✅", texto_completar)</f>
        <v>✅</v>
      </c>
      <c r="G108" s="76" t="s">
        <v>120</v>
      </c>
      <c r="H108" s="75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 ht="15.75" customHeight="1">
      <c r="A109" s="45" t="s">
        <v>121</v>
      </c>
      <c r="B109" s="46" t="s">
        <v>236</v>
      </c>
      <c r="C109" s="69"/>
      <c r="D109" s="47" t="b">
        <f t="shared" si="31"/>
        <v>0</v>
      </c>
      <c r="E109" s="47" t="b">
        <f t="shared" si="30"/>
        <v>1</v>
      </c>
      <c r="F109" s="48" t="str">
        <f>IF(E109, "✅", texto_completar)</f>
        <v>✅</v>
      </c>
      <c r="G109" s="76" t="s">
        <v>123</v>
      </c>
      <c r="H109" s="75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</row>
    <row r="110" spans="1:27" ht="12.75" customHeight="1">
      <c r="A110" s="28"/>
      <c r="B110" s="28"/>
      <c r="C110" s="28"/>
      <c r="D110" s="28"/>
      <c r="E110" s="28"/>
      <c r="F110" s="28"/>
      <c r="G110" s="28"/>
      <c r="H110" s="28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</row>
    <row r="111" spans="1:27" ht="27" customHeight="1">
      <c r="A111" s="45" t="s">
        <v>111</v>
      </c>
      <c r="B111" s="46" t="s">
        <v>237</v>
      </c>
      <c r="C111" s="68"/>
      <c r="D111" s="47" t="b">
        <f>FALSE()</f>
        <v>0</v>
      </c>
      <c r="E111" s="47" t="b">
        <f t="shared" ref="E111:E114" si="32">OR(NOT(D111), NOT(ISBLANK(C111)))</f>
        <v>1</v>
      </c>
      <c r="F111" s="48" t="str">
        <f>IF(E111, "✅", texto_completar)</f>
        <v>✅</v>
      </c>
      <c r="G111" s="76" t="s">
        <v>115</v>
      </c>
      <c r="H111" s="75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</row>
    <row r="112" spans="1:27" ht="27" customHeight="1">
      <c r="A112" s="45" t="s">
        <v>130</v>
      </c>
      <c r="B112" s="46" t="s">
        <v>238</v>
      </c>
      <c r="C112" s="68"/>
      <c r="D112" s="47" t="b">
        <f t="shared" ref="D112:D114" si="33">NOT(ISBLANK(C$111))</f>
        <v>0</v>
      </c>
      <c r="E112" s="47" t="b">
        <f t="shared" si="32"/>
        <v>1</v>
      </c>
      <c r="F112" s="48" t="str">
        <f>IF(E112, "✅", texto_completar)</f>
        <v>✅</v>
      </c>
      <c r="G112" s="76" t="s">
        <v>115</v>
      </c>
      <c r="H112" s="75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</row>
    <row r="113" spans="1:27" ht="15.75" customHeight="1">
      <c r="A113" s="45" t="s">
        <v>116</v>
      </c>
      <c r="B113" s="46" t="s">
        <v>239</v>
      </c>
      <c r="C113" s="69"/>
      <c r="D113" s="47" t="b">
        <f t="shared" si="33"/>
        <v>0</v>
      </c>
      <c r="E113" s="47" t="b">
        <f t="shared" si="32"/>
        <v>1</v>
      </c>
      <c r="F113" s="48" t="str">
        <f>IF(E113, "✅", texto_completar)</f>
        <v>✅</v>
      </c>
      <c r="G113" s="76" t="s">
        <v>120</v>
      </c>
      <c r="H113" s="75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</row>
    <row r="114" spans="1:27" ht="15.75" customHeight="1">
      <c r="A114" s="45" t="s">
        <v>121</v>
      </c>
      <c r="B114" s="46" t="s">
        <v>240</v>
      </c>
      <c r="C114" s="69"/>
      <c r="D114" s="47" t="b">
        <f t="shared" si="33"/>
        <v>0</v>
      </c>
      <c r="E114" s="47" t="b">
        <f t="shared" si="32"/>
        <v>1</v>
      </c>
      <c r="F114" s="48" t="str">
        <f>IF(E114, "✅", texto_completar)</f>
        <v>✅</v>
      </c>
      <c r="G114" s="76" t="s">
        <v>123</v>
      </c>
      <c r="H114" s="75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</row>
    <row r="115" spans="1:27" ht="12.75" customHeight="1">
      <c r="A115" s="28"/>
      <c r="B115" s="28"/>
      <c r="C115" s="28"/>
      <c r="D115" s="28"/>
      <c r="E115" s="28"/>
      <c r="F115" s="28"/>
      <c r="G115" s="28"/>
      <c r="H115" s="28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</row>
    <row r="116" spans="1:27" ht="27" customHeight="1">
      <c r="A116" s="45" t="s">
        <v>111</v>
      </c>
      <c r="B116" s="46" t="s">
        <v>241</v>
      </c>
      <c r="C116" s="68"/>
      <c r="D116" s="47" t="b">
        <f>FALSE()</f>
        <v>0</v>
      </c>
      <c r="E116" s="47" t="b">
        <f t="shared" ref="E116:E119" si="34">OR(NOT(D116), NOT(ISBLANK(C116)))</f>
        <v>1</v>
      </c>
      <c r="F116" s="48" t="str">
        <f>IF(E116, "✅", texto_completar)</f>
        <v>✅</v>
      </c>
      <c r="G116" s="76" t="s">
        <v>115</v>
      </c>
      <c r="H116" s="75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</row>
    <row r="117" spans="1:27" ht="27" customHeight="1">
      <c r="A117" s="45" t="s">
        <v>130</v>
      </c>
      <c r="B117" s="46" t="s">
        <v>242</v>
      </c>
      <c r="C117" s="68"/>
      <c r="D117" s="47" t="b">
        <f t="shared" ref="D117:D119" si="35">NOT(ISBLANK(C$116))</f>
        <v>0</v>
      </c>
      <c r="E117" s="47" t="b">
        <f t="shared" si="34"/>
        <v>1</v>
      </c>
      <c r="F117" s="48" t="str">
        <f>IF(E117, "✅", texto_completar)</f>
        <v>✅</v>
      </c>
      <c r="G117" s="76" t="s">
        <v>115</v>
      </c>
      <c r="H117" s="75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</row>
    <row r="118" spans="1:27" ht="15.75" customHeight="1">
      <c r="A118" s="45" t="s">
        <v>116</v>
      </c>
      <c r="B118" s="46" t="s">
        <v>243</v>
      </c>
      <c r="C118" s="69"/>
      <c r="D118" s="47" t="b">
        <f t="shared" si="35"/>
        <v>0</v>
      </c>
      <c r="E118" s="47" t="b">
        <f t="shared" si="34"/>
        <v>1</v>
      </c>
      <c r="F118" s="48" t="str">
        <f>IF(E118, "✅", texto_completar)</f>
        <v>✅</v>
      </c>
      <c r="G118" s="76" t="s">
        <v>120</v>
      </c>
      <c r="H118" s="75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</row>
    <row r="119" spans="1:27" ht="15.75" customHeight="1">
      <c r="A119" s="45" t="s">
        <v>121</v>
      </c>
      <c r="B119" s="46" t="s">
        <v>244</v>
      </c>
      <c r="C119" s="69"/>
      <c r="D119" s="47" t="b">
        <f t="shared" si="35"/>
        <v>0</v>
      </c>
      <c r="E119" s="47" t="b">
        <f t="shared" si="34"/>
        <v>1</v>
      </c>
      <c r="F119" s="48" t="str">
        <f>IF(E119, "✅", texto_completar)</f>
        <v>✅</v>
      </c>
      <c r="G119" s="76" t="s">
        <v>123</v>
      </c>
      <c r="H119" s="75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</row>
    <row r="120" spans="1:27" ht="12.75" customHeight="1">
      <c r="A120" s="28"/>
      <c r="B120" s="28"/>
      <c r="C120" s="28"/>
      <c r="D120" s="28"/>
      <c r="E120" s="28"/>
      <c r="F120" s="28"/>
      <c r="G120" s="28"/>
      <c r="H120" s="28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</row>
    <row r="121" spans="1:27" ht="27" customHeight="1">
      <c r="A121" s="45" t="s">
        <v>111</v>
      </c>
      <c r="B121" s="46" t="s">
        <v>245</v>
      </c>
      <c r="C121" s="68"/>
      <c r="D121" s="47" t="b">
        <f>FALSE()</f>
        <v>0</v>
      </c>
      <c r="E121" s="47" t="b">
        <f t="shared" ref="E121:E124" si="36">OR(NOT(D121), NOT(ISBLANK(C121)))</f>
        <v>1</v>
      </c>
      <c r="F121" s="48" t="str">
        <f>IF(E121, "✅", texto_completar)</f>
        <v>✅</v>
      </c>
      <c r="G121" s="76" t="s">
        <v>115</v>
      </c>
      <c r="H121" s="75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</row>
    <row r="122" spans="1:27" ht="27" customHeight="1">
      <c r="A122" s="45" t="s">
        <v>130</v>
      </c>
      <c r="B122" s="46" t="s">
        <v>246</v>
      </c>
      <c r="C122" s="68"/>
      <c r="D122" s="47" t="b">
        <f t="shared" ref="D122:D124" si="37">NOT(ISBLANK(C$121))</f>
        <v>0</v>
      </c>
      <c r="E122" s="47" t="b">
        <f t="shared" si="36"/>
        <v>1</v>
      </c>
      <c r="F122" s="48" t="str">
        <f>IF(E122, "✅", texto_completar)</f>
        <v>✅</v>
      </c>
      <c r="G122" s="76" t="s">
        <v>115</v>
      </c>
      <c r="H122" s="75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 ht="15.75" customHeight="1">
      <c r="A123" s="45" t="s">
        <v>116</v>
      </c>
      <c r="B123" s="46" t="s">
        <v>247</v>
      </c>
      <c r="C123" s="69"/>
      <c r="D123" s="47" t="b">
        <f t="shared" si="37"/>
        <v>0</v>
      </c>
      <c r="E123" s="47" t="b">
        <f t="shared" si="36"/>
        <v>1</v>
      </c>
      <c r="F123" s="48" t="str">
        <f>IF(E123, "✅", texto_completar)</f>
        <v>✅</v>
      </c>
      <c r="G123" s="76" t="s">
        <v>120</v>
      </c>
      <c r="H123" s="75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 ht="15.75" customHeight="1">
      <c r="A124" s="45" t="s">
        <v>121</v>
      </c>
      <c r="B124" s="46" t="s">
        <v>248</v>
      </c>
      <c r="C124" s="69"/>
      <c r="D124" s="47" t="b">
        <f t="shared" si="37"/>
        <v>0</v>
      </c>
      <c r="E124" s="47" t="b">
        <f t="shared" si="36"/>
        <v>1</v>
      </c>
      <c r="F124" s="48" t="str">
        <f>IF(E124, "✅", texto_completar)</f>
        <v>✅</v>
      </c>
      <c r="G124" s="76" t="s">
        <v>123</v>
      </c>
      <c r="H124" s="75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</row>
    <row r="125" spans="1:27" ht="12.75" customHeight="1">
      <c r="A125" s="28"/>
      <c r="B125" s="28"/>
      <c r="C125" s="28"/>
      <c r="D125" s="28"/>
      <c r="E125" s="28"/>
      <c r="F125" s="28"/>
      <c r="G125" s="28"/>
      <c r="H125" s="28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</row>
    <row r="126" spans="1:27" ht="15.75" customHeight="1">
      <c r="A126" s="77" t="s">
        <v>249</v>
      </c>
      <c r="B126" s="75"/>
      <c r="C126" s="75"/>
      <c r="D126" s="75"/>
      <c r="E126" s="75"/>
      <c r="F126" s="75"/>
      <c r="G126" s="75"/>
      <c r="H126" s="75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 ht="12.75" customHeight="1">
      <c r="A127" s="28"/>
      <c r="B127" s="28"/>
      <c r="C127" s="28"/>
      <c r="D127" s="28"/>
      <c r="E127" s="28"/>
      <c r="F127" s="28"/>
      <c r="G127" s="28"/>
      <c r="H127" s="28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 ht="39.75" customHeight="1">
      <c r="A128" s="91" t="s">
        <v>250</v>
      </c>
      <c r="B128" s="75"/>
      <c r="C128" s="75"/>
      <c r="D128" s="75"/>
      <c r="E128" s="75"/>
      <c r="F128" s="75"/>
      <c r="G128" s="75"/>
      <c r="H128" s="75"/>
      <c r="I128" s="43"/>
      <c r="J128" s="43"/>
    </row>
    <row r="129" spans="1:27" ht="150" customHeight="1">
      <c r="A129" s="28"/>
      <c r="B129" s="46" t="s">
        <v>251</v>
      </c>
      <c r="C129" s="88"/>
      <c r="D129" s="89"/>
      <c r="E129" s="89"/>
      <c r="F129" s="89"/>
      <c r="G129" s="89"/>
      <c r="H129" s="90"/>
      <c r="I129" s="43"/>
      <c r="J129" s="43"/>
    </row>
    <row r="130" spans="1:27" ht="12.75" customHeight="1">
      <c r="A130" s="43"/>
      <c r="B130" s="41"/>
      <c r="C130" s="42"/>
      <c r="D130" s="42"/>
      <c r="E130" s="47" t="b">
        <f>NOT(ISBLANK(C129))</f>
        <v>0</v>
      </c>
      <c r="F130" s="43"/>
      <c r="G130" s="43"/>
      <c r="H130" s="43"/>
      <c r="I130" s="43"/>
      <c r="J130" s="28"/>
    </row>
    <row r="131" spans="1:27" ht="15.75" customHeight="1">
      <c r="A131" s="77" t="s">
        <v>252</v>
      </c>
      <c r="B131" s="75"/>
      <c r="C131" s="75"/>
      <c r="D131" s="75"/>
      <c r="E131" s="75"/>
      <c r="F131" s="75"/>
      <c r="G131" s="75"/>
      <c r="H131" s="75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7" ht="12.75" customHeight="1">
      <c r="A132" s="28"/>
      <c r="B132" s="28"/>
      <c r="C132" s="28"/>
      <c r="D132" s="28"/>
      <c r="E132" s="28"/>
      <c r="F132" s="28"/>
      <c r="G132" s="28"/>
      <c r="H132" s="28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7" ht="39.75" customHeight="1">
      <c r="A133" s="91" t="s">
        <v>253</v>
      </c>
      <c r="B133" s="75"/>
      <c r="C133" s="75"/>
      <c r="D133" s="75"/>
      <c r="E133" s="75"/>
      <c r="F133" s="75"/>
      <c r="G133" s="75"/>
      <c r="H133" s="75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</row>
    <row r="134" spans="1:27" ht="150" customHeight="1">
      <c r="A134" s="28"/>
      <c r="B134" s="46" t="s">
        <v>254</v>
      </c>
      <c r="C134" s="88"/>
      <c r="D134" s="89"/>
      <c r="E134" s="89"/>
      <c r="F134" s="89"/>
      <c r="G134" s="89"/>
      <c r="H134" s="90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</row>
    <row r="135" spans="1:27" ht="12.75" customHeight="1">
      <c r="A135" s="43"/>
      <c r="B135" s="41"/>
      <c r="C135" s="42"/>
      <c r="D135" s="42"/>
      <c r="E135" s="47" t="b">
        <f>NOT(ISBLANK(C134))</f>
        <v>0</v>
      </c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</row>
    <row r="136" spans="1:27" ht="46.5" customHeight="1">
      <c r="A136" s="77" t="s">
        <v>255</v>
      </c>
      <c r="B136" s="75"/>
      <c r="C136" s="75"/>
      <c r="D136" s="75"/>
      <c r="E136" s="75"/>
      <c r="F136" s="75"/>
      <c r="G136" s="75"/>
      <c r="H136" s="75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37" spans="1:27" ht="12.75" customHeight="1">
      <c r="A137" s="28"/>
      <c r="B137" s="28"/>
      <c r="C137" s="28"/>
      <c r="D137" s="28"/>
      <c r="E137" s="28"/>
      <c r="F137" s="28"/>
      <c r="G137" s="28"/>
      <c r="H137" s="28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</row>
    <row r="138" spans="1:27" ht="12.75" customHeight="1">
      <c r="A138" s="91" t="s">
        <v>47</v>
      </c>
      <c r="B138" s="75"/>
      <c r="C138" s="75"/>
      <c r="D138" s="75"/>
      <c r="E138" s="75"/>
      <c r="F138" s="75"/>
      <c r="G138" s="75"/>
      <c r="H138" s="75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</row>
    <row r="139" spans="1:27" ht="150" customHeight="1">
      <c r="A139" s="28"/>
      <c r="B139" s="46" t="s">
        <v>256</v>
      </c>
      <c r="C139" s="88"/>
      <c r="D139" s="89"/>
      <c r="E139" s="89"/>
      <c r="F139" s="89"/>
      <c r="G139" s="89"/>
      <c r="H139" s="90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7" ht="12.75" customHeight="1">
      <c r="A140" s="43"/>
      <c r="B140" s="41"/>
      <c r="C140" s="42"/>
      <c r="D140" s="42"/>
      <c r="E140" s="47" t="b">
        <f>NOT(ISBLANK(C139))</f>
        <v>0</v>
      </c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7" ht="15.75" customHeight="1">
      <c r="A141" s="77" t="s">
        <v>257</v>
      </c>
      <c r="B141" s="75"/>
      <c r="C141" s="75"/>
      <c r="D141" s="75"/>
      <c r="E141" s="75"/>
      <c r="F141" s="75"/>
      <c r="G141" s="75"/>
      <c r="H141" s="75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</row>
    <row r="142" spans="1:27" ht="12.75" customHeight="1">
      <c r="A142" s="28"/>
      <c r="B142" s="28"/>
      <c r="C142" s="28"/>
      <c r="D142" s="28"/>
      <c r="E142" s="28"/>
      <c r="F142" s="28"/>
      <c r="G142" s="28"/>
      <c r="H142" s="28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</row>
    <row r="143" spans="1:27" ht="12.75" customHeight="1">
      <c r="A143" s="91" t="s">
        <v>47</v>
      </c>
      <c r="B143" s="75"/>
      <c r="C143" s="75"/>
      <c r="D143" s="75"/>
      <c r="E143" s="75"/>
      <c r="F143" s="75"/>
      <c r="G143" s="75"/>
      <c r="H143" s="75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7" ht="150" customHeight="1">
      <c r="A144" s="28"/>
      <c r="B144" s="46" t="s">
        <v>258</v>
      </c>
      <c r="C144" s="88"/>
      <c r="D144" s="89"/>
      <c r="E144" s="89"/>
      <c r="F144" s="89"/>
      <c r="G144" s="89"/>
      <c r="H144" s="90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 ht="12.75" customHeight="1">
      <c r="A145" s="43"/>
      <c r="B145" s="41"/>
      <c r="C145" s="42"/>
      <c r="D145" s="42"/>
      <c r="E145" s="47" t="b">
        <f>NOT(ISBLANK(C144))</f>
        <v>0</v>
      </c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</row>
    <row r="146" spans="1:27" ht="12.75" customHeight="1">
      <c r="A146" s="28"/>
      <c r="B146" s="28"/>
      <c r="C146" s="28"/>
      <c r="D146" s="28"/>
      <c r="E146" s="28"/>
      <c r="F146" s="28"/>
      <c r="G146" s="28"/>
      <c r="H146" s="28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</row>
    <row r="147" spans="1:27" ht="12.75" customHeight="1">
      <c r="A147" s="28"/>
      <c r="B147" s="28"/>
      <c r="C147" s="28"/>
      <c r="D147" s="28"/>
      <c r="E147" s="28"/>
      <c r="F147" s="28"/>
      <c r="G147" s="28"/>
      <c r="H147" s="28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</row>
    <row r="148" spans="1:27" ht="40.5" customHeight="1">
      <c r="A148" s="79" t="str">
        <f>IF(NOT(E148), "❌ CUIDADO: hay campos obligatorios sin completar aún.", "")</f>
        <v>❌ CUIDADO: hay campos obligatorios sin completar aún.</v>
      </c>
      <c r="B148" s="75"/>
      <c r="C148" s="75"/>
      <c r="D148" s="42"/>
      <c r="E148" s="42" t="b">
        <f>AND(E5:E124,E130, E135, E140, E145)</f>
        <v>0</v>
      </c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</row>
    <row r="149" spans="1:27" ht="12.75" customHeight="1">
      <c r="A149" s="43"/>
      <c r="B149" s="41"/>
      <c r="C149" s="42"/>
      <c r="D149" s="42"/>
      <c r="E149" s="42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</row>
    <row r="150" spans="1:27" ht="12.75" customHeight="1">
      <c r="A150" s="43"/>
      <c r="B150" s="41"/>
      <c r="C150" s="42"/>
      <c r="D150" s="42"/>
      <c r="E150" s="42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</row>
    <row r="151" spans="1:27" ht="12.75" customHeight="1">
      <c r="A151" s="43"/>
      <c r="B151" s="41"/>
      <c r="C151" s="42"/>
      <c r="D151" s="42"/>
      <c r="E151" s="42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</row>
    <row r="152" spans="1:27" ht="12.75" customHeight="1">
      <c r="A152" s="43"/>
      <c r="B152" s="41"/>
      <c r="C152" s="42"/>
      <c r="D152" s="42"/>
      <c r="E152" s="42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</row>
    <row r="153" spans="1:27" ht="12.75" customHeight="1">
      <c r="A153" s="43"/>
      <c r="B153" s="41"/>
      <c r="C153" s="42"/>
      <c r="D153" s="42"/>
      <c r="E153" s="42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</row>
    <row r="154" spans="1:27" ht="12.75" customHeight="1">
      <c r="A154" s="43"/>
      <c r="B154" s="41"/>
      <c r="C154" s="42"/>
      <c r="D154" s="42"/>
      <c r="E154" s="42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</row>
    <row r="155" spans="1:27" ht="12.75" customHeight="1">
      <c r="A155" s="43"/>
      <c r="B155" s="41"/>
      <c r="C155" s="42"/>
      <c r="D155" s="42"/>
      <c r="E155" s="42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</row>
    <row r="156" spans="1:27" ht="12.75" customHeight="1">
      <c r="A156" s="43"/>
      <c r="B156" s="41"/>
      <c r="C156" s="42"/>
      <c r="D156" s="42"/>
      <c r="E156" s="42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</row>
    <row r="157" spans="1:27" ht="12.75" customHeight="1">
      <c r="A157" s="43"/>
      <c r="B157" s="41"/>
      <c r="C157" s="42"/>
      <c r="D157" s="42"/>
      <c r="E157" s="42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</row>
    <row r="158" spans="1:27" ht="12.75" customHeight="1">
      <c r="A158" s="43"/>
      <c r="B158" s="41"/>
      <c r="C158" s="42"/>
      <c r="D158" s="42"/>
      <c r="E158" s="42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</row>
    <row r="159" spans="1:27" ht="12.75" customHeight="1">
      <c r="A159" s="43"/>
      <c r="B159" s="41"/>
      <c r="C159" s="42"/>
      <c r="D159" s="42"/>
      <c r="E159" s="42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</row>
    <row r="160" spans="1:27" ht="12.75" customHeight="1">
      <c r="A160" s="43"/>
      <c r="B160" s="41"/>
      <c r="C160" s="42"/>
      <c r="D160" s="42"/>
      <c r="E160" s="42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</row>
    <row r="161" spans="1:27" ht="12.75" customHeight="1">
      <c r="A161" s="43"/>
      <c r="B161" s="41"/>
      <c r="C161" s="42"/>
      <c r="D161" s="42"/>
      <c r="E161" s="42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</row>
    <row r="162" spans="1:27" ht="12.75" customHeight="1">
      <c r="A162" s="43"/>
      <c r="B162" s="41"/>
      <c r="C162" s="42"/>
      <c r="D162" s="42"/>
      <c r="E162" s="42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</row>
    <row r="163" spans="1:27" ht="12.75" customHeight="1">
      <c r="A163" s="43"/>
      <c r="B163" s="41"/>
      <c r="C163" s="42"/>
      <c r="D163" s="42"/>
      <c r="E163" s="42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</row>
    <row r="164" spans="1:27" ht="12.75" customHeight="1">
      <c r="A164" s="43"/>
      <c r="B164" s="41"/>
      <c r="C164" s="42"/>
      <c r="D164" s="42"/>
      <c r="E164" s="42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</row>
    <row r="165" spans="1:27" ht="12.75" customHeight="1">
      <c r="A165" s="43"/>
      <c r="B165" s="41"/>
      <c r="C165" s="42"/>
      <c r="D165" s="42"/>
      <c r="E165" s="42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</row>
    <row r="166" spans="1:27" ht="12.75" customHeight="1">
      <c r="A166" s="43"/>
      <c r="B166" s="41"/>
      <c r="C166" s="42"/>
      <c r="D166" s="42"/>
      <c r="E166" s="42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</row>
    <row r="167" spans="1:27" ht="12.75" customHeight="1">
      <c r="A167" s="43"/>
      <c r="B167" s="41"/>
      <c r="C167" s="42"/>
      <c r="D167" s="42"/>
      <c r="E167" s="42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</row>
    <row r="168" spans="1:27" ht="12.75" customHeight="1">
      <c r="A168" s="43"/>
      <c r="B168" s="41"/>
      <c r="C168" s="42"/>
      <c r="D168" s="42"/>
      <c r="E168" s="42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</row>
    <row r="169" spans="1:27" ht="12.75" customHeight="1">
      <c r="A169" s="43"/>
      <c r="B169" s="41"/>
      <c r="C169" s="42"/>
      <c r="D169" s="42"/>
      <c r="E169" s="42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</row>
    <row r="170" spans="1:27" ht="12.75" customHeight="1">
      <c r="A170" s="43"/>
      <c r="B170" s="41"/>
      <c r="C170" s="42"/>
      <c r="D170" s="42"/>
      <c r="E170" s="42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</row>
    <row r="171" spans="1:27" ht="12.75" customHeight="1">
      <c r="A171" s="43"/>
      <c r="B171" s="41"/>
      <c r="C171" s="42"/>
      <c r="D171" s="42"/>
      <c r="E171" s="42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</row>
    <row r="172" spans="1:27" ht="12.75" customHeight="1">
      <c r="A172" s="43"/>
      <c r="B172" s="41"/>
      <c r="C172" s="42"/>
      <c r="D172" s="42"/>
      <c r="E172" s="42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</row>
    <row r="173" spans="1:27" ht="12.75" customHeight="1">
      <c r="A173" s="43"/>
      <c r="B173" s="41"/>
      <c r="C173" s="42"/>
      <c r="D173" s="42"/>
      <c r="E173" s="42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</row>
    <row r="174" spans="1:27" ht="12.75" customHeight="1">
      <c r="A174" s="43"/>
      <c r="B174" s="41"/>
      <c r="C174" s="42"/>
      <c r="D174" s="42"/>
      <c r="E174" s="42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</row>
    <row r="175" spans="1:27" ht="12.75" customHeight="1">
      <c r="A175" s="43"/>
      <c r="B175" s="41"/>
      <c r="C175" s="42"/>
      <c r="D175" s="42"/>
      <c r="E175" s="42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</row>
    <row r="176" spans="1:27" ht="12.75" customHeight="1">
      <c r="A176" s="43"/>
      <c r="B176" s="41"/>
      <c r="C176" s="42"/>
      <c r="D176" s="42"/>
      <c r="E176" s="42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</row>
    <row r="177" spans="1:27" ht="12.75" customHeight="1">
      <c r="A177" s="43"/>
      <c r="B177" s="41"/>
      <c r="C177" s="42"/>
      <c r="D177" s="42"/>
      <c r="E177" s="42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</row>
    <row r="178" spans="1:27" ht="12.75" customHeight="1">
      <c r="A178" s="43"/>
      <c r="B178" s="41"/>
      <c r="C178" s="42"/>
      <c r="D178" s="42"/>
      <c r="E178" s="42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</row>
    <row r="179" spans="1:27" ht="12.75" customHeight="1">
      <c r="A179" s="43"/>
      <c r="B179" s="41"/>
      <c r="C179" s="42"/>
      <c r="D179" s="42"/>
      <c r="E179" s="42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</row>
    <row r="180" spans="1:27" ht="12.75" customHeight="1">
      <c r="A180" s="43"/>
      <c r="B180" s="41"/>
      <c r="C180" s="42"/>
      <c r="D180" s="42"/>
      <c r="E180" s="42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</row>
    <row r="181" spans="1:27" ht="12.75" customHeight="1">
      <c r="A181" s="43"/>
      <c r="B181" s="41"/>
      <c r="C181" s="42"/>
      <c r="D181" s="42"/>
      <c r="E181" s="42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</row>
    <row r="182" spans="1:27" ht="12.75" customHeight="1">
      <c r="A182" s="43"/>
      <c r="B182" s="41"/>
      <c r="C182" s="42"/>
      <c r="D182" s="42"/>
      <c r="E182" s="42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</row>
    <row r="183" spans="1:27" ht="12.75" customHeight="1">
      <c r="A183" s="43"/>
      <c r="B183" s="41"/>
      <c r="C183" s="42"/>
      <c r="D183" s="42"/>
      <c r="E183" s="42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</row>
    <row r="184" spans="1:27" ht="12.75" customHeight="1">
      <c r="A184" s="43"/>
      <c r="B184" s="41"/>
      <c r="C184" s="42"/>
      <c r="D184" s="42"/>
      <c r="E184" s="42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</row>
    <row r="185" spans="1:27" ht="12.75" customHeight="1">
      <c r="A185" s="43"/>
      <c r="B185" s="41"/>
      <c r="C185" s="42"/>
      <c r="D185" s="42"/>
      <c r="E185" s="42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</row>
    <row r="186" spans="1:27" ht="12.75" customHeight="1">
      <c r="A186" s="43"/>
      <c r="B186" s="41"/>
      <c r="C186" s="42"/>
      <c r="D186" s="42"/>
      <c r="E186" s="42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</row>
    <row r="187" spans="1:27" ht="12.75" customHeight="1">
      <c r="A187" s="43"/>
      <c r="B187" s="41"/>
      <c r="C187" s="42"/>
      <c r="D187" s="42"/>
      <c r="E187" s="42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</row>
    <row r="188" spans="1:27" ht="12.75" customHeight="1">
      <c r="A188" s="43"/>
      <c r="B188" s="41"/>
      <c r="C188" s="42"/>
      <c r="D188" s="42"/>
      <c r="E188" s="42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</row>
    <row r="189" spans="1:27" ht="12.75" customHeight="1">
      <c r="A189" s="43"/>
      <c r="B189" s="41"/>
      <c r="C189" s="42"/>
      <c r="D189" s="42"/>
      <c r="E189" s="42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</row>
    <row r="190" spans="1:27" ht="12.75" customHeight="1">
      <c r="A190" s="43"/>
      <c r="B190" s="41"/>
      <c r="C190" s="42"/>
      <c r="D190" s="42"/>
      <c r="E190" s="42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</row>
    <row r="191" spans="1:27" ht="12.75" customHeight="1">
      <c r="A191" s="43"/>
      <c r="B191" s="41"/>
      <c r="C191" s="42"/>
      <c r="D191" s="42"/>
      <c r="E191" s="42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</row>
    <row r="192" spans="1:27" ht="12.75" customHeight="1">
      <c r="A192" s="43"/>
      <c r="B192" s="41"/>
      <c r="C192" s="42"/>
      <c r="D192" s="42"/>
      <c r="E192" s="42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</row>
    <row r="193" spans="1:27" ht="12.75" customHeight="1">
      <c r="A193" s="43"/>
      <c r="B193" s="41"/>
      <c r="C193" s="42"/>
      <c r="D193" s="42"/>
      <c r="E193" s="42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</row>
    <row r="194" spans="1:27" ht="12.75" customHeight="1">
      <c r="A194" s="43"/>
      <c r="B194" s="41"/>
      <c r="C194" s="42"/>
      <c r="D194" s="42"/>
      <c r="E194" s="42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</row>
    <row r="195" spans="1:27" ht="12.75" customHeight="1">
      <c r="A195" s="43"/>
      <c r="B195" s="41"/>
      <c r="C195" s="42"/>
      <c r="D195" s="42"/>
      <c r="E195" s="42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</row>
    <row r="196" spans="1:27" ht="12.75" customHeight="1">
      <c r="A196" s="43"/>
      <c r="B196" s="41"/>
      <c r="C196" s="42"/>
      <c r="D196" s="42"/>
      <c r="E196" s="42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</row>
    <row r="197" spans="1:27" ht="12.75" customHeight="1">
      <c r="A197" s="43"/>
      <c r="B197" s="41"/>
      <c r="C197" s="42"/>
      <c r="D197" s="42"/>
      <c r="E197" s="42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</row>
    <row r="198" spans="1:27" ht="12.75" customHeight="1">
      <c r="A198" s="43"/>
      <c r="B198" s="41"/>
      <c r="C198" s="42"/>
      <c r="D198" s="42"/>
      <c r="E198" s="42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</row>
    <row r="199" spans="1:27" ht="12.75" customHeight="1">
      <c r="A199" s="43"/>
      <c r="B199" s="41"/>
      <c r="C199" s="42"/>
      <c r="D199" s="42"/>
      <c r="E199" s="42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</row>
    <row r="200" spans="1:27" ht="12.75" customHeight="1">
      <c r="A200" s="43"/>
      <c r="B200" s="41"/>
      <c r="C200" s="42"/>
      <c r="D200" s="42"/>
      <c r="E200" s="42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</row>
    <row r="201" spans="1:27" ht="12.75" customHeight="1">
      <c r="A201" s="43"/>
      <c r="B201" s="41"/>
      <c r="C201" s="42"/>
      <c r="D201" s="42"/>
      <c r="E201" s="42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</row>
    <row r="202" spans="1:27" ht="12.75" customHeight="1">
      <c r="A202" s="43"/>
      <c r="B202" s="41"/>
      <c r="C202" s="42"/>
      <c r="D202" s="42"/>
      <c r="E202" s="42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</row>
    <row r="203" spans="1:27" ht="12.75" customHeight="1">
      <c r="A203" s="43"/>
      <c r="B203" s="41"/>
      <c r="C203" s="42"/>
      <c r="D203" s="42"/>
      <c r="E203" s="42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</row>
    <row r="204" spans="1:27" ht="12.75" customHeight="1">
      <c r="A204" s="43"/>
      <c r="B204" s="41"/>
      <c r="C204" s="42"/>
      <c r="D204" s="42"/>
      <c r="E204" s="42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</row>
    <row r="205" spans="1:27" ht="12.75" customHeight="1">
      <c r="A205" s="43"/>
      <c r="B205" s="41"/>
      <c r="C205" s="42"/>
      <c r="D205" s="42"/>
      <c r="E205" s="42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</row>
    <row r="206" spans="1:27" ht="12.75" customHeight="1">
      <c r="A206" s="43"/>
      <c r="B206" s="41"/>
      <c r="C206" s="42"/>
      <c r="D206" s="42"/>
      <c r="E206" s="42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</row>
    <row r="207" spans="1:27" ht="12.75" customHeight="1">
      <c r="A207" s="43"/>
      <c r="B207" s="41"/>
      <c r="C207" s="42"/>
      <c r="D207" s="42"/>
      <c r="E207" s="42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</row>
    <row r="208" spans="1:27" ht="12.75" customHeight="1">
      <c r="A208" s="43"/>
      <c r="B208" s="41"/>
      <c r="C208" s="42"/>
      <c r="D208" s="42"/>
      <c r="E208" s="42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</row>
    <row r="209" spans="1:27" ht="12.75" customHeight="1">
      <c r="A209" s="43"/>
      <c r="B209" s="41"/>
      <c r="C209" s="42"/>
      <c r="D209" s="42"/>
      <c r="E209" s="42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</row>
    <row r="210" spans="1:27" ht="12.75" customHeight="1">
      <c r="A210" s="43"/>
      <c r="B210" s="41"/>
      <c r="C210" s="42"/>
      <c r="D210" s="42"/>
      <c r="E210" s="42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</row>
    <row r="211" spans="1:27" ht="12.75" customHeight="1">
      <c r="A211" s="43"/>
      <c r="B211" s="41"/>
      <c r="C211" s="42"/>
      <c r="D211" s="42"/>
      <c r="E211" s="42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</row>
    <row r="212" spans="1:27" ht="12.75" customHeight="1">
      <c r="A212" s="43"/>
      <c r="B212" s="41"/>
      <c r="C212" s="42"/>
      <c r="D212" s="42"/>
      <c r="E212" s="42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</row>
    <row r="213" spans="1:27" ht="12.75" customHeight="1">
      <c r="A213" s="43"/>
      <c r="B213" s="41"/>
      <c r="C213" s="42"/>
      <c r="D213" s="42"/>
      <c r="E213" s="42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</row>
    <row r="214" spans="1:27" ht="12.75" customHeight="1">
      <c r="A214" s="43"/>
      <c r="B214" s="41"/>
      <c r="C214" s="42"/>
      <c r="D214" s="42"/>
      <c r="E214" s="42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</row>
    <row r="215" spans="1:27" ht="12.75" customHeight="1">
      <c r="A215" s="43"/>
      <c r="B215" s="41"/>
      <c r="C215" s="42"/>
      <c r="D215" s="42"/>
      <c r="E215" s="42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</row>
    <row r="216" spans="1:27" ht="12.75" customHeight="1">
      <c r="A216" s="43"/>
      <c r="B216" s="41"/>
      <c r="C216" s="42"/>
      <c r="D216" s="42"/>
      <c r="E216" s="42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</row>
    <row r="217" spans="1:27" ht="12.75" customHeight="1">
      <c r="A217" s="43"/>
      <c r="B217" s="41"/>
      <c r="C217" s="42"/>
      <c r="D217" s="42"/>
      <c r="E217" s="42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</row>
    <row r="218" spans="1:27" ht="12.75" customHeight="1">
      <c r="A218" s="43"/>
      <c r="B218" s="41"/>
      <c r="C218" s="42"/>
      <c r="D218" s="42"/>
      <c r="E218" s="42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</row>
    <row r="219" spans="1:27" ht="12.75" customHeight="1">
      <c r="A219" s="43"/>
      <c r="B219" s="41"/>
      <c r="C219" s="42"/>
      <c r="D219" s="42"/>
      <c r="E219" s="42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</row>
    <row r="220" spans="1:27" ht="12.75" customHeight="1">
      <c r="A220" s="43"/>
      <c r="B220" s="41"/>
      <c r="C220" s="42"/>
      <c r="D220" s="42"/>
      <c r="E220" s="42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</row>
    <row r="221" spans="1:27" ht="12.75" customHeight="1">
      <c r="A221" s="43"/>
      <c r="B221" s="41"/>
      <c r="C221" s="42"/>
      <c r="D221" s="42"/>
      <c r="E221" s="42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</row>
    <row r="222" spans="1:27" ht="12.75" customHeight="1">
      <c r="A222" s="43"/>
      <c r="B222" s="41"/>
      <c r="C222" s="42"/>
      <c r="D222" s="42"/>
      <c r="E222" s="42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</row>
    <row r="223" spans="1:27" ht="12.75" customHeight="1">
      <c r="A223" s="43"/>
      <c r="B223" s="41"/>
      <c r="C223" s="42"/>
      <c r="D223" s="42"/>
      <c r="E223" s="42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</row>
    <row r="224" spans="1:27" ht="12.75" customHeight="1">
      <c r="A224" s="43"/>
      <c r="B224" s="41"/>
      <c r="C224" s="42"/>
      <c r="D224" s="42"/>
      <c r="E224" s="42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</row>
    <row r="225" spans="1:27" ht="12.75" customHeight="1">
      <c r="A225" s="43"/>
      <c r="B225" s="41"/>
      <c r="C225" s="42"/>
      <c r="D225" s="42"/>
      <c r="E225" s="42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</row>
    <row r="226" spans="1:27" ht="12.75" customHeight="1">
      <c r="A226" s="43"/>
      <c r="B226" s="41"/>
      <c r="C226" s="42"/>
      <c r="D226" s="42"/>
      <c r="E226" s="42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</row>
    <row r="227" spans="1:27" ht="12.75" customHeight="1">
      <c r="A227" s="43"/>
      <c r="B227" s="41"/>
      <c r="C227" s="42"/>
      <c r="D227" s="42"/>
      <c r="E227" s="42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</row>
    <row r="228" spans="1:27" ht="12.75" customHeight="1">
      <c r="A228" s="43"/>
      <c r="B228" s="41"/>
      <c r="C228" s="42"/>
      <c r="D228" s="42"/>
      <c r="E228" s="42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</row>
    <row r="229" spans="1:27" ht="12.75" customHeight="1">
      <c r="A229" s="43"/>
      <c r="B229" s="41"/>
      <c r="C229" s="42"/>
      <c r="D229" s="42"/>
      <c r="E229" s="42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</row>
    <row r="230" spans="1:27" ht="12.75" customHeight="1">
      <c r="A230" s="43"/>
      <c r="B230" s="41"/>
      <c r="C230" s="42"/>
      <c r="D230" s="42"/>
      <c r="E230" s="42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</row>
    <row r="231" spans="1:27" ht="12.75" customHeight="1">
      <c r="A231" s="43"/>
      <c r="B231" s="41"/>
      <c r="C231" s="42"/>
      <c r="D231" s="42"/>
      <c r="E231" s="42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</row>
    <row r="232" spans="1:27" ht="12.75" customHeight="1">
      <c r="A232" s="43"/>
      <c r="B232" s="41"/>
      <c r="C232" s="42"/>
      <c r="D232" s="42"/>
      <c r="E232" s="42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</row>
    <row r="233" spans="1:27" ht="12.75" customHeight="1">
      <c r="A233" s="43"/>
      <c r="B233" s="41"/>
      <c r="C233" s="42"/>
      <c r="D233" s="42"/>
      <c r="E233" s="42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</row>
    <row r="234" spans="1:27" ht="12.75" customHeight="1">
      <c r="A234" s="43"/>
      <c r="B234" s="41"/>
      <c r="C234" s="42"/>
      <c r="D234" s="42"/>
      <c r="E234" s="42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</row>
    <row r="235" spans="1:27" ht="12.75" customHeight="1">
      <c r="A235" s="43"/>
      <c r="B235" s="41"/>
      <c r="C235" s="42"/>
      <c r="D235" s="42"/>
      <c r="E235" s="42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</row>
    <row r="236" spans="1:27" ht="12.75" customHeight="1">
      <c r="A236" s="43"/>
      <c r="B236" s="41"/>
      <c r="C236" s="42"/>
      <c r="D236" s="42"/>
      <c r="E236" s="42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</row>
    <row r="237" spans="1:27" ht="12.75" customHeight="1">
      <c r="A237" s="43"/>
      <c r="B237" s="41"/>
      <c r="C237" s="42"/>
      <c r="D237" s="42"/>
      <c r="E237" s="42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</row>
    <row r="238" spans="1:27" ht="12.75" customHeight="1">
      <c r="A238" s="43"/>
      <c r="B238" s="41"/>
      <c r="C238" s="42"/>
      <c r="D238" s="42"/>
      <c r="E238" s="42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</row>
    <row r="239" spans="1:27" ht="12.75" customHeight="1">
      <c r="A239" s="43"/>
      <c r="B239" s="41"/>
      <c r="C239" s="42"/>
      <c r="D239" s="42"/>
      <c r="E239" s="42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</row>
    <row r="240" spans="1:27" ht="12.75" customHeight="1">
      <c r="A240" s="43"/>
      <c r="B240" s="41"/>
      <c r="C240" s="42"/>
      <c r="D240" s="42"/>
      <c r="E240" s="42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</row>
    <row r="241" spans="1:27" ht="12.75" customHeight="1">
      <c r="A241" s="43"/>
      <c r="B241" s="41"/>
      <c r="C241" s="42"/>
      <c r="D241" s="42"/>
      <c r="E241" s="42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</row>
    <row r="242" spans="1:27" ht="12.75" customHeight="1">
      <c r="A242" s="43"/>
      <c r="B242" s="41"/>
      <c r="C242" s="42"/>
      <c r="D242" s="42"/>
      <c r="E242" s="42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</row>
    <row r="243" spans="1:27" ht="12.75" customHeight="1">
      <c r="A243" s="43"/>
      <c r="B243" s="41"/>
      <c r="C243" s="42"/>
      <c r="D243" s="42"/>
      <c r="E243" s="42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</row>
    <row r="244" spans="1:27" ht="12.75" customHeight="1">
      <c r="A244" s="43"/>
      <c r="B244" s="41"/>
      <c r="C244" s="42"/>
      <c r="D244" s="42"/>
      <c r="E244" s="42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</row>
    <row r="245" spans="1:27" ht="12.75" customHeight="1">
      <c r="A245" s="43"/>
      <c r="B245" s="41"/>
      <c r="C245" s="42"/>
      <c r="D245" s="42"/>
      <c r="E245" s="42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</row>
    <row r="246" spans="1:27" ht="12.75" customHeight="1">
      <c r="A246" s="43"/>
      <c r="B246" s="41"/>
      <c r="C246" s="42"/>
      <c r="D246" s="42"/>
      <c r="E246" s="42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</row>
    <row r="247" spans="1:27" ht="12.75" customHeight="1">
      <c r="A247" s="43"/>
      <c r="B247" s="41"/>
      <c r="C247" s="42"/>
      <c r="D247" s="42"/>
      <c r="E247" s="42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</row>
    <row r="248" spans="1:27" ht="12.75" customHeight="1">
      <c r="A248" s="43"/>
      <c r="B248" s="41"/>
      <c r="C248" s="42"/>
      <c r="D248" s="42"/>
      <c r="E248" s="42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</row>
    <row r="249" spans="1:27" ht="12.75" customHeight="1">
      <c r="A249" s="43"/>
      <c r="B249" s="41"/>
      <c r="C249" s="42"/>
      <c r="D249" s="42"/>
      <c r="E249" s="42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</row>
    <row r="250" spans="1:27" ht="12.75" customHeight="1">
      <c r="A250" s="43"/>
      <c r="B250" s="41"/>
      <c r="C250" s="42"/>
      <c r="D250" s="42"/>
      <c r="E250" s="42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</row>
    <row r="251" spans="1:27" ht="12.75" customHeight="1">
      <c r="A251" s="43"/>
      <c r="B251" s="41"/>
      <c r="C251" s="42"/>
      <c r="D251" s="42"/>
      <c r="E251" s="42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</row>
    <row r="252" spans="1:27" ht="12.75" customHeight="1">
      <c r="A252" s="43"/>
      <c r="B252" s="41"/>
      <c r="C252" s="42"/>
      <c r="D252" s="42"/>
      <c r="E252" s="42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</row>
    <row r="253" spans="1:27" ht="12.75" customHeight="1">
      <c r="A253" s="43"/>
      <c r="B253" s="41"/>
      <c r="C253" s="42"/>
      <c r="D253" s="42"/>
      <c r="E253" s="42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</row>
    <row r="254" spans="1:27" ht="12.75" customHeight="1">
      <c r="A254" s="43"/>
      <c r="B254" s="41"/>
      <c r="C254" s="42"/>
      <c r="D254" s="42"/>
      <c r="E254" s="42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</row>
    <row r="255" spans="1:27" ht="12.75" customHeight="1">
      <c r="A255" s="43"/>
      <c r="B255" s="41"/>
      <c r="C255" s="42"/>
      <c r="D255" s="42"/>
      <c r="E255" s="42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</row>
    <row r="256" spans="1:27" ht="12.75" customHeight="1">
      <c r="A256" s="43"/>
      <c r="B256" s="41"/>
      <c r="C256" s="42"/>
      <c r="D256" s="42"/>
      <c r="E256" s="42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</row>
    <row r="257" spans="1:27" ht="12.75" customHeight="1">
      <c r="A257" s="43"/>
      <c r="B257" s="41"/>
      <c r="C257" s="42"/>
      <c r="D257" s="42"/>
      <c r="E257" s="42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</row>
    <row r="258" spans="1:27" ht="12.75" customHeight="1">
      <c r="A258" s="43"/>
      <c r="B258" s="41"/>
      <c r="C258" s="42"/>
      <c r="D258" s="42"/>
      <c r="E258" s="42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</row>
    <row r="259" spans="1:27" ht="12.75" customHeight="1">
      <c r="A259" s="43"/>
      <c r="B259" s="41"/>
      <c r="C259" s="42"/>
      <c r="D259" s="42"/>
      <c r="E259" s="42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</row>
    <row r="260" spans="1:27" ht="12.75" customHeight="1">
      <c r="A260" s="43"/>
      <c r="B260" s="41"/>
      <c r="C260" s="42"/>
      <c r="D260" s="42"/>
      <c r="E260" s="42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</row>
    <row r="261" spans="1:27" ht="12.75" customHeight="1">
      <c r="A261" s="43"/>
      <c r="B261" s="41"/>
      <c r="C261" s="42"/>
      <c r="D261" s="42"/>
      <c r="E261" s="42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</row>
    <row r="262" spans="1:27" ht="12.75" customHeight="1">
      <c r="A262" s="43"/>
      <c r="B262" s="41"/>
      <c r="C262" s="42"/>
      <c r="D262" s="42"/>
      <c r="E262" s="42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</row>
    <row r="263" spans="1:27" ht="12.75" customHeight="1">
      <c r="A263" s="43"/>
      <c r="B263" s="41"/>
      <c r="C263" s="42"/>
      <c r="D263" s="42"/>
      <c r="E263" s="42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</row>
    <row r="264" spans="1:27" ht="12.75" customHeight="1">
      <c r="A264" s="43"/>
      <c r="B264" s="41"/>
      <c r="C264" s="42"/>
      <c r="D264" s="42"/>
      <c r="E264" s="42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</row>
    <row r="265" spans="1:27" ht="12.75" customHeight="1">
      <c r="A265" s="43"/>
      <c r="B265" s="41"/>
      <c r="C265" s="42"/>
      <c r="D265" s="42"/>
      <c r="E265" s="42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</row>
    <row r="266" spans="1:27" ht="12.75" customHeight="1">
      <c r="A266" s="43"/>
      <c r="B266" s="41"/>
      <c r="C266" s="42"/>
      <c r="D266" s="42"/>
      <c r="E266" s="42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</row>
    <row r="267" spans="1:27" ht="12.75" customHeight="1">
      <c r="A267" s="43"/>
      <c r="B267" s="41"/>
      <c r="C267" s="42"/>
      <c r="D267" s="42"/>
      <c r="E267" s="42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</row>
    <row r="268" spans="1:27" ht="12.75" customHeight="1">
      <c r="A268" s="43"/>
      <c r="B268" s="41"/>
      <c r="C268" s="42"/>
      <c r="D268" s="42"/>
      <c r="E268" s="42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</row>
    <row r="269" spans="1:27" ht="12.75" customHeight="1">
      <c r="A269" s="43"/>
      <c r="B269" s="41"/>
      <c r="C269" s="42"/>
      <c r="D269" s="42"/>
      <c r="E269" s="42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</row>
    <row r="270" spans="1:27" ht="12.75" customHeight="1">
      <c r="A270" s="43"/>
      <c r="B270" s="41"/>
      <c r="C270" s="42"/>
      <c r="D270" s="42"/>
      <c r="E270" s="42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</row>
    <row r="271" spans="1:27" ht="12.75" customHeight="1">
      <c r="A271" s="43"/>
      <c r="B271" s="41"/>
      <c r="C271" s="42"/>
      <c r="D271" s="42"/>
      <c r="E271" s="42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</row>
    <row r="272" spans="1:27" ht="12.75" customHeight="1">
      <c r="A272" s="43"/>
      <c r="B272" s="41"/>
      <c r="C272" s="42"/>
      <c r="D272" s="42"/>
      <c r="E272" s="42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</row>
    <row r="273" spans="1:27" ht="12.75" customHeight="1">
      <c r="A273" s="43"/>
      <c r="B273" s="41"/>
      <c r="C273" s="42"/>
      <c r="D273" s="42"/>
      <c r="E273" s="42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</row>
    <row r="274" spans="1:27" ht="12.75" customHeight="1">
      <c r="A274" s="43"/>
      <c r="B274" s="41"/>
      <c r="C274" s="42"/>
      <c r="D274" s="42"/>
      <c r="E274" s="42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</row>
    <row r="275" spans="1:27" ht="12.75" customHeight="1">
      <c r="A275" s="43"/>
      <c r="B275" s="41"/>
      <c r="C275" s="42"/>
      <c r="D275" s="42"/>
      <c r="E275" s="42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</row>
    <row r="276" spans="1:27" ht="12.75" customHeight="1">
      <c r="A276" s="43"/>
      <c r="B276" s="41"/>
      <c r="C276" s="42"/>
      <c r="D276" s="42"/>
      <c r="E276" s="42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</row>
    <row r="277" spans="1:27" ht="12.75" customHeight="1">
      <c r="A277" s="43"/>
      <c r="B277" s="41"/>
      <c r="C277" s="42"/>
      <c r="D277" s="42"/>
      <c r="E277" s="42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</row>
    <row r="278" spans="1:27" ht="12.75" customHeight="1">
      <c r="A278" s="43"/>
      <c r="B278" s="41"/>
      <c r="C278" s="42"/>
      <c r="D278" s="42"/>
      <c r="E278" s="42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</row>
    <row r="279" spans="1:27" ht="12.75" customHeight="1">
      <c r="A279" s="43"/>
      <c r="B279" s="41"/>
      <c r="C279" s="42"/>
      <c r="D279" s="42"/>
      <c r="E279" s="42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</row>
    <row r="280" spans="1:27" ht="12.75" customHeight="1">
      <c r="A280" s="43"/>
      <c r="B280" s="41"/>
      <c r="C280" s="42"/>
      <c r="D280" s="42"/>
      <c r="E280" s="42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</row>
    <row r="281" spans="1:27" ht="12.75" customHeight="1">
      <c r="A281" s="43"/>
      <c r="B281" s="41"/>
      <c r="C281" s="42"/>
      <c r="D281" s="42"/>
      <c r="E281" s="42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</row>
    <row r="282" spans="1:27" ht="12.75" customHeight="1">
      <c r="A282" s="43"/>
      <c r="B282" s="41"/>
      <c r="C282" s="42"/>
      <c r="D282" s="42"/>
      <c r="E282" s="42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</row>
    <row r="283" spans="1:27" ht="12.75" customHeight="1">
      <c r="A283" s="43"/>
      <c r="B283" s="41"/>
      <c r="C283" s="42"/>
      <c r="D283" s="42"/>
      <c r="E283" s="42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</row>
    <row r="284" spans="1:27" ht="12.75" customHeight="1">
      <c r="A284" s="43"/>
      <c r="B284" s="41"/>
      <c r="C284" s="42"/>
      <c r="D284" s="42"/>
      <c r="E284" s="42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</row>
    <row r="285" spans="1:27" ht="12.75" customHeight="1">
      <c r="A285" s="43"/>
      <c r="B285" s="41"/>
      <c r="C285" s="42"/>
      <c r="D285" s="42"/>
      <c r="E285" s="42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</row>
    <row r="286" spans="1:27" ht="12.75" customHeight="1">
      <c r="A286" s="43"/>
      <c r="B286" s="41"/>
      <c r="C286" s="42"/>
      <c r="D286" s="42"/>
      <c r="E286" s="42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</row>
    <row r="287" spans="1:27" ht="12.75" customHeight="1">
      <c r="A287" s="43"/>
      <c r="B287" s="41"/>
      <c r="C287" s="42"/>
      <c r="D287" s="42"/>
      <c r="E287" s="42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</row>
    <row r="288" spans="1:27" ht="12.75" customHeight="1">
      <c r="A288" s="43"/>
      <c r="B288" s="41"/>
      <c r="C288" s="42"/>
      <c r="D288" s="42"/>
      <c r="E288" s="42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</row>
    <row r="289" spans="1:27" ht="12.75" customHeight="1">
      <c r="A289" s="43"/>
      <c r="B289" s="41"/>
      <c r="C289" s="42"/>
      <c r="D289" s="42"/>
      <c r="E289" s="42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</row>
    <row r="290" spans="1:27" ht="12.75" customHeight="1">
      <c r="A290" s="43"/>
      <c r="B290" s="41"/>
      <c r="C290" s="42"/>
      <c r="D290" s="42"/>
      <c r="E290" s="42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</row>
    <row r="291" spans="1:27" ht="12.75" customHeight="1">
      <c r="A291" s="43"/>
      <c r="B291" s="41"/>
      <c r="C291" s="42"/>
      <c r="D291" s="42"/>
      <c r="E291" s="42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</row>
    <row r="292" spans="1:27" ht="12.75" customHeight="1">
      <c r="A292" s="43"/>
      <c r="B292" s="41"/>
      <c r="C292" s="42"/>
      <c r="D292" s="42"/>
      <c r="E292" s="42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</row>
    <row r="293" spans="1:27" ht="12.75" customHeight="1">
      <c r="A293" s="43"/>
      <c r="B293" s="41"/>
      <c r="C293" s="42"/>
      <c r="D293" s="42"/>
      <c r="E293" s="42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</row>
    <row r="294" spans="1:27" ht="12.75" customHeight="1">
      <c r="A294" s="43"/>
      <c r="B294" s="41"/>
      <c r="C294" s="42"/>
      <c r="D294" s="42"/>
      <c r="E294" s="42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</row>
    <row r="295" spans="1:27" ht="12.75" customHeight="1">
      <c r="A295" s="43"/>
      <c r="B295" s="41"/>
      <c r="C295" s="42"/>
      <c r="D295" s="42"/>
      <c r="E295" s="42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</row>
    <row r="296" spans="1:27" ht="12.75" customHeight="1">
      <c r="A296" s="43"/>
      <c r="B296" s="41"/>
      <c r="C296" s="42"/>
      <c r="D296" s="42"/>
      <c r="E296" s="42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</row>
    <row r="297" spans="1:27" ht="12.75" customHeight="1">
      <c r="A297" s="43"/>
      <c r="B297" s="41"/>
      <c r="C297" s="42"/>
      <c r="D297" s="42"/>
      <c r="E297" s="42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</row>
    <row r="298" spans="1:27" ht="12.75" customHeight="1">
      <c r="A298" s="43"/>
      <c r="B298" s="41"/>
      <c r="C298" s="42"/>
      <c r="D298" s="42"/>
      <c r="E298" s="42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</row>
    <row r="299" spans="1:27" ht="12.75" customHeight="1">
      <c r="A299" s="43"/>
      <c r="B299" s="41"/>
      <c r="C299" s="42"/>
      <c r="D299" s="42"/>
      <c r="E299" s="42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</row>
    <row r="300" spans="1:27" ht="12.75" customHeight="1">
      <c r="A300" s="43"/>
      <c r="B300" s="41"/>
      <c r="C300" s="42"/>
      <c r="D300" s="42"/>
      <c r="E300" s="42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</row>
    <row r="301" spans="1:27" ht="12.75" customHeight="1">
      <c r="A301" s="43"/>
      <c r="B301" s="41"/>
      <c r="C301" s="42"/>
      <c r="D301" s="42"/>
      <c r="E301" s="42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</row>
    <row r="302" spans="1:27" ht="12.75" customHeight="1">
      <c r="A302" s="43"/>
      <c r="B302" s="41"/>
      <c r="C302" s="42"/>
      <c r="D302" s="42"/>
      <c r="E302" s="42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</row>
    <row r="303" spans="1:27" ht="12.75" customHeight="1">
      <c r="A303" s="43"/>
      <c r="B303" s="41"/>
      <c r="C303" s="42"/>
      <c r="D303" s="42"/>
      <c r="E303" s="42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</row>
    <row r="304" spans="1:27" ht="12.75" customHeight="1">
      <c r="A304" s="43"/>
      <c r="B304" s="41"/>
      <c r="C304" s="42"/>
      <c r="D304" s="42"/>
      <c r="E304" s="42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</row>
    <row r="305" spans="1:27" ht="12.75" customHeight="1">
      <c r="A305" s="43"/>
      <c r="B305" s="41"/>
      <c r="C305" s="42"/>
      <c r="D305" s="42"/>
      <c r="E305" s="42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</row>
    <row r="306" spans="1:27" ht="12.75" customHeight="1">
      <c r="A306" s="43"/>
      <c r="B306" s="41"/>
      <c r="C306" s="42"/>
      <c r="D306" s="42"/>
      <c r="E306" s="42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</row>
    <row r="307" spans="1:27" ht="12.75" customHeight="1">
      <c r="A307" s="43"/>
      <c r="B307" s="41"/>
      <c r="C307" s="42"/>
      <c r="D307" s="42"/>
      <c r="E307" s="42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</row>
    <row r="308" spans="1:27" ht="12.75" customHeight="1">
      <c r="A308" s="43"/>
      <c r="B308" s="41"/>
      <c r="C308" s="42"/>
      <c r="D308" s="42"/>
      <c r="E308" s="42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</row>
    <row r="309" spans="1:27" ht="12.75" customHeight="1">
      <c r="A309" s="43"/>
      <c r="B309" s="41"/>
      <c r="C309" s="42"/>
      <c r="D309" s="42"/>
      <c r="E309" s="42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</row>
    <row r="310" spans="1:27" ht="12.75" customHeight="1">
      <c r="A310" s="43"/>
      <c r="B310" s="41"/>
      <c r="C310" s="42"/>
      <c r="D310" s="42"/>
      <c r="E310" s="42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</row>
    <row r="311" spans="1:27" ht="12.75" customHeight="1">
      <c r="A311" s="43"/>
      <c r="B311" s="41"/>
      <c r="C311" s="42"/>
      <c r="D311" s="42"/>
      <c r="E311" s="42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</row>
    <row r="312" spans="1:27" ht="12.75" customHeight="1">
      <c r="A312" s="43"/>
      <c r="B312" s="41"/>
      <c r="C312" s="42"/>
      <c r="D312" s="42"/>
      <c r="E312" s="42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</row>
    <row r="313" spans="1:27" ht="12.75" customHeight="1">
      <c r="A313" s="43"/>
      <c r="B313" s="41"/>
      <c r="C313" s="42"/>
      <c r="D313" s="42"/>
      <c r="E313" s="42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</row>
    <row r="314" spans="1:27" ht="12.75" customHeight="1">
      <c r="A314" s="43"/>
      <c r="B314" s="41"/>
      <c r="C314" s="42"/>
      <c r="D314" s="42"/>
      <c r="E314" s="42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</row>
    <row r="315" spans="1:27" ht="12.75" customHeight="1">
      <c r="A315" s="43"/>
      <c r="B315" s="41"/>
      <c r="C315" s="42"/>
      <c r="D315" s="42"/>
      <c r="E315" s="42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</row>
    <row r="316" spans="1:27" ht="12.75" customHeight="1">
      <c r="A316" s="43"/>
      <c r="B316" s="41"/>
      <c r="C316" s="42"/>
      <c r="D316" s="42"/>
      <c r="E316" s="42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</row>
    <row r="317" spans="1:27" ht="12.75" customHeight="1">
      <c r="A317" s="43"/>
      <c r="B317" s="41"/>
      <c r="C317" s="42"/>
      <c r="D317" s="42"/>
      <c r="E317" s="42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</row>
    <row r="318" spans="1:27" ht="12.75" customHeight="1">
      <c r="A318" s="43"/>
      <c r="B318" s="41"/>
      <c r="C318" s="42"/>
      <c r="D318" s="42"/>
      <c r="E318" s="42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</row>
    <row r="319" spans="1:27" ht="12.75" customHeight="1">
      <c r="A319" s="43"/>
      <c r="B319" s="41"/>
      <c r="C319" s="42"/>
      <c r="D319" s="42"/>
      <c r="E319" s="42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</row>
    <row r="320" spans="1:27" ht="12.75" customHeight="1">
      <c r="A320" s="43"/>
      <c r="B320" s="41"/>
      <c r="C320" s="42"/>
      <c r="D320" s="42"/>
      <c r="E320" s="42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</row>
    <row r="321" spans="1:27" ht="12.75" customHeight="1">
      <c r="A321" s="43"/>
      <c r="B321" s="41"/>
      <c r="C321" s="42"/>
      <c r="D321" s="42"/>
      <c r="E321" s="42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</row>
    <row r="322" spans="1:27" ht="12.75" customHeight="1">
      <c r="A322" s="43"/>
      <c r="B322" s="41"/>
      <c r="C322" s="42"/>
      <c r="D322" s="42"/>
      <c r="E322" s="42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</row>
    <row r="323" spans="1:27" ht="12.75" customHeight="1">
      <c r="A323" s="43"/>
      <c r="B323" s="41"/>
      <c r="C323" s="42"/>
      <c r="D323" s="42"/>
      <c r="E323" s="42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</row>
    <row r="324" spans="1:27" ht="12.75" customHeight="1">
      <c r="A324" s="43"/>
      <c r="B324" s="41"/>
      <c r="C324" s="42"/>
      <c r="D324" s="42"/>
      <c r="E324" s="42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</row>
    <row r="325" spans="1:27" ht="12.75" customHeight="1">
      <c r="A325" s="43"/>
      <c r="B325" s="41"/>
      <c r="C325" s="42"/>
      <c r="D325" s="42"/>
      <c r="E325" s="42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</row>
    <row r="326" spans="1:27" ht="12.75" customHeight="1">
      <c r="A326" s="43"/>
      <c r="B326" s="41"/>
      <c r="C326" s="42"/>
      <c r="D326" s="42"/>
      <c r="E326" s="42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</row>
    <row r="327" spans="1:27" ht="12.75" customHeight="1">
      <c r="A327" s="43"/>
      <c r="B327" s="41"/>
      <c r="C327" s="42"/>
      <c r="D327" s="42"/>
      <c r="E327" s="42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</row>
    <row r="328" spans="1:27" ht="12.75" customHeight="1">
      <c r="A328" s="43"/>
      <c r="B328" s="41"/>
      <c r="C328" s="42"/>
      <c r="D328" s="42"/>
      <c r="E328" s="42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</row>
    <row r="329" spans="1:27" ht="12.75" customHeight="1">
      <c r="A329" s="43"/>
      <c r="B329" s="41"/>
      <c r="C329" s="42"/>
      <c r="D329" s="42"/>
      <c r="E329" s="42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</row>
    <row r="330" spans="1:27" ht="12.75" customHeight="1">
      <c r="A330" s="43"/>
      <c r="B330" s="41"/>
      <c r="C330" s="42"/>
      <c r="D330" s="42"/>
      <c r="E330" s="42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</row>
    <row r="331" spans="1:27" ht="12.75" customHeight="1">
      <c r="A331" s="43"/>
      <c r="B331" s="41"/>
      <c r="C331" s="42"/>
      <c r="D331" s="42"/>
      <c r="E331" s="42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</row>
    <row r="332" spans="1:27" ht="12.75" customHeight="1">
      <c r="A332" s="43"/>
      <c r="B332" s="41"/>
      <c r="C332" s="42"/>
      <c r="D332" s="42"/>
      <c r="E332" s="42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</row>
    <row r="333" spans="1:27" ht="12.75" customHeight="1">
      <c r="A333" s="43"/>
      <c r="B333" s="41"/>
      <c r="C333" s="42"/>
      <c r="D333" s="42"/>
      <c r="E333" s="42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</row>
    <row r="334" spans="1:27" ht="12.75" customHeight="1">
      <c r="A334" s="43"/>
      <c r="B334" s="41"/>
      <c r="C334" s="42"/>
      <c r="D334" s="42"/>
      <c r="E334" s="42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</row>
    <row r="335" spans="1:27" ht="12.75" customHeight="1">
      <c r="A335" s="43"/>
      <c r="B335" s="41"/>
      <c r="C335" s="42"/>
      <c r="D335" s="42"/>
      <c r="E335" s="42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</row>
    <row r="336" spans="1:27" ht="12.75" customHeight="1">
      <c r="A336" s="43"/>
      <c r="B336" s="41"/>
      <c r="C336" s="42"/>
      <c r="D336" s="42"/>
      <c r="E336" s="42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</row>
    <row r="337" spans="1:27" ht="12.75" customHeight="1">
      <c r="A337" s="43"/>
      <c r="B337" s="41"/>
      <c r="C337" s="42"/>
      <c r="D337" s="42"/>
      <c r="E337" s="42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</row>
    <row r="338" spans="1:27" ht="12.75" customHeight="1">
      <c r="A338" s="43"/>
      <c r="B338" s="41"/>
      <c r="C338" s="42"/>
      <c r="D338" s="42"/>
      <c r="E338" s="42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</row>
    <row r="339" spans="1:27" ht="12.75" customHeight="1">
      <c r="A339" s="43"/>
      <c r="B339" s="41"/>
      <c r="C339" s="42"/>
      <c r="D339" s="42"/>
      <c r="E339" s="42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</row>
    <row r="340" spans="1:27" ht="12.75" customHeight="1">
      <c r="A340" s="43"/>
      <c r="B340" s="41"/>
      <c r="C340" s="42"/>
      <c r="D340" s="42"/>
      <c r="E340" s="42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</row>
    <row r="341" spans="1:27" ht="12.75" customHeight="1">
      <c r="A341" s="43"/>
      <c r="B341" s="41"/>
      <c r="C341" s="42"/>
      <c r="D341" s="42"/>
      <c r="E341" s="42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</row>
    <row r="342" spans="1:27" ht="12.75" customHeight="1">
      <c r="A342" s="43"/>
      <c r="B342" s="41"/>
      <c r="C342" s="42"/>
      <c r="D342" s="42"/>
      <c r="E342" s="42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</row>
    <row r="343" spans="1:27" ht="12.75" customHeight="1">
      <c r="A343" s="43"/>
      <c r="B343" s="41"/>
      <c r="C343" s="42"/>
      <c r="D343" s="42"/>
      <c r="E343" s="42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</row>
    <row r="344" spans="1:27" ht="12.75" customHeight="1">
      <c r="A344" s="43"/>
      <c r="B344" s="41"/>
      <c r="C344" s="42"/>
      <c r="D344" s="42"/>
      <c r="E344" s="42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</row>
    <row r="345" spans="1:27" ht="12.75" customHeight="1">
      <c r="A345" s="43"/>
      <c r="B345" s="41"/>
      <c r="C345" s="42"/>
      <c r="D345" s="42"/>
      <c r="E345" s="42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</row>
    <row r="346" spans="1:27" ht="12.75" customHeight="1">
      <c r="A346" s="43"/>
      <c r="B346" s="41"/>
      <c r="C346" s="42"/>
      <c r="D346" s="42"/>
      <c r="E346" s="42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</row>
    <row r="347" spans="1:27" ht="12.75" customHeight="1">
      <c r="A347" s="43"/>
      <c r="B347" s="41"/>
      <c r="C347" s="42"/>
      <c r="D347" s="42"/>
      <c r="E347" s="42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</row>
    <row r="348" spans="1:27" ht="12.75" customHeight="1">
      <c r="A348" s="43"/>
      <c r="B348" s="41"/>
      <c r="C348" s="42"/>
      <c r="D348" s="42"/>
      <c r="E348" s="42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</row>
    <row r="349" spans="1:27" ht="15.75" customHeight="1"/>
    <row r="350" spans="1:27" ht="15.75" customHeight="1"/>
    <row r="351" spans="1:27" ht="15.75" customHeight="1"/>
    <row r="352" spans="1:27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x6Z/UWy5Vmufzxr8z9PXpYPurEEjiYct8B3QU5v4CGFFGwW+QnAiId62cZ8LcG7LlwFvQb74Xagz81gaql+9fg==" saltValue="7TH5R9MyVq2eeJXXqu7nag==" spinCount="100000" sheet="1" objects="1" scenarios="1"/>
  <mergeCells count="77">
    <mergeCell ref="G97:H97"/>
    <mergeCell ref="A99:H99"/>
    <mergeCell ref="G89:H89"/>
    <mergeCell ref="G90:H90"/>
    <mergeCell ref="G91:H91"/>
    <mergeCell ref="G92:H92"/>
    <mergeCell ref="G94:H94"/>
    <mergeCell ref="G95:H95"/>
    <mergeCell ref="G96:H96"/>
    <mergeCell ref="G84:H84"/>
    <mergeCell ref="G85:H85"/>
    <mergeCell ref="G86:H86"/>
    <mergeCell ref="G87:H87"/>
    <mergeCell ref="G88:H88"/>
    <mergeCell ref="G60:H60"/>
    <mergeCell ref="G61:H61"/>
    <mergeCell ref="G62:H62"/>
    <mergeCell ref="A64:H64"/>
    <mergeCell ref="A82:H82"/>
    <mergeCell ref="G54:H54"/>
    <mergeCell ref="G55:H55"/>
    <mergeCell ref="G56:H56"/>
    <mergeCell ref="G57:H57"/>
    <mergeCell ref="G59:H59"/>
    <mergeCell ref="G47:H47"/>
    <mergeCell ref="G49:H49"/>
    <mergeCell ref="G50:H50"/>
    <mergeCell ref="G51:H51"/>
    <mergeCell ref="G52:H52"/>
    <mergeCell ref="G40:H40"/>
    <mergeCell ref="A42:H42"/>
    <mergeCell ref="G44:H44"/>
    <mergeCell ref="G45:H45"/>
    <mergeCell ref="G46:H46"/>
    <mergeCell ref="G32:H32"/>
    <mergeCell ref="A34:H34"/>
    <mergeCell ref="G36:H36"/>
    <mergeCell ref="G37:H37"/>
    <mergeCell ref="G38:H38"/>
    <mergeCell ref="G7:H7"/>
    <mergeCell ref="A27:H27"/>
    <mergeCell ref="G29:H29"/>
    <mergeCell ref="G30:H30"/>
    <mergeCell ref="G31:H31"/>
    <mergeCell ref="A148:C148"/>
    <mergeCell ref="A128:H128"/>
    <mergeCell ref="C129:H129"/>
    <mergeCell ref="A131:H131"/>
    <mergeCell ref="A133:H133"/>
    <mergeCell ref="C134:H134"/>
    <mergeCell ref="A136:H136"/>
    <mergeCell ref="A138:H138"/>
    <mergeCell ref="A126:H126"/>
    <mergeCell ref="C139:H139"/>
    <mergeCell ref="A141:H141"/>
    <mergeCell ref="A143:H143"/>
    <mergeCell ref="C144:H144"/>
    <mergeCell ref="G119:H119"/>
    <mergeCell ref="G121:H121"/>
    <mergeCell ref="G122:H122"/>
    <mergeCell ref="G123:H123"/>
    <mergeCell ref="G124:H124"/>
    <mergeCell ref="G113:H113"/>
    <mergeCell ref="G114:H114"/>
    <mergeCell ref="G116:H116"/>
    <mergeCell ref="G117:H117"/>
    <mergeCell ref="G118:H118"/>
    <mergeCell ref="G107:H107"/>
    <mergeCell ref="G108:H108"/>
    <mergeCell ref="G109:H109"/>
    <mergeCell ref="G111:H111"/>
    <mergeCell ref="G112:H112"/>
    <mergeCell ref="G101:H101"/>
    <mergeCell ref="G102:H102"/>
    <mergeCell ref="G103:H103"/>
    <mergeCell ref="G104:H104"/>
    <mergeCell ref="G106:H106"/>
  </mergeCells>
  <dataValidations count="14">
    <dataValidation type="list" allowBlank="1" showErrorMessage="1" sqref="C7" xr:uid="{00000000-0002-0000-0100-000000000000}">
      <formula1>generos</formula1>
    </dataValidation>
    <dataValidation type="decimal" operator="lessThanOrEqual" allowBlank="1" showErrorMessage="1" sqref="C124 C119 C114 C109 C104 C97 C92 C87 C61 C56 C51 C46 C31" xr:uid="{00000000-0002-0000-0100-000001000000}">
      <formula1>2026</formula1>
    </dataValidation>
    <dataValidation type="decimal" allowBlank="1" showInputMessage="1" showErrorMessage="1" prompt="Ingrese un número de documento válido." sqref="C9" xr:uid="{00000000-0002-0000-0100-000003000000}">
      <formula1>500000</formula1>
      <formula2>100000000</formula2>
    </dataValidation>
    <dataValidation type="list" allowBlank="1" showErrorMessage="1" sqref="C8" xr:uid="{00000000-0002-0000-0100-000005000000}">
      <formula1>"DNI,Pasaporte,LE,LC"</formula1>
    </dataValidation>
    <dataValidation type="decimal" operator="greaterThanOrEqual" allowBlank="1" showErrorMessage="1" sqref="C30 C45 C50 C55 C60 C86 C91 C96 C103 C108 C113 C118 C123" xr:uid="{00000000-0002-0000-0100-000006000000}">
      <formula1>1950</formula1>
    </dataValidation>
    <dataValidation type="decimal" allowBlank="1" showInputMessage="1" showErrorMessage="1" prompt="Introduzca un código postal válido." sqref="C25" xr:uid="{00000000-0002-0000-0100-000007000000}">
      <formula1>1111</formula1>
      <formula2>9999</formula2>
    </dataValidation>
    <dataValidation type="list" allowBlank="1" showInputMessage="1" showErrorMessage="1" prompt="Seleccione una provincia del listado." sqref="C24" xr:uid="{00000000-0002-0000-0100-000008000000}">
      <formula1>provincias</formula1>
    </dataValidation>
    <dataValidation type="list" allowBlank="1" showErrorMessage="1" sqref="C15" xr:uid="{00000000-0002-0000-0100-000009000000}">
      <formula1>condicion_nacionalidad</formula1>
    </dataValidation>
    <dataValidation type="list" allowBlank="1" showErrorMessage="1" sqref="C67:C70 C72:C75 C77:C80" xr:uid="{00000000-0002-0000-0100-00000A000000}">
      <formula1>"No,Sí"</formula1>
    </dataValidation>
    <dataValidation type="date" operator="greaterThan" allowBlank="1" showErrorMessage="1" sqref="C39:C40" xr:uid="{00000000-0002-0000-0100-00000B000000}">
      <formula1>32874</formula1>
    </dataValidation>
    <dataValidation type="decimal" allowBlank="1" showInputMessage="1" showErrorMessage="1" prompt="Ingrese un CUIT o CUIL válido." sqref="C10" xr:uid="{00000000-0002-0000-0100-00000D000000}">
      <formula1>0</formula1>
      <formula2>99999999999</formula2>
    </dataValidation>
    <dataValidation type="date" allowBlank="1" showErrorMessage="1" sqref="C18" xr:uid="{00000000-0002-0000-0100-00000E000000}">
      <formula1>2</formula1>
      <formula2>43831</formula2>
    </dataValidation>
    <dataValidation type="textLength" operator="lessThanOrEqual" allowBlank="1" showErrorMessage="1" sqref="C144:H144 C139:H139 C134:H134" xr:uid="{1433C627-8E55-4B9A-B6FA-FDD307177E9A}">
      <formula1>7500</formula1>
    </dataValidation>
    <dataValidation type="textLength" operator="lessThanOrEqual" allowBlank="1" showErrorMessage="1" sqref="C129:H129" xr:uid="{25A867F1-45BB-478B-A661-C6D2F05269C1}">
      <formula1>2500</formula1>
    </dataValidation>
  </dataValidations>
  <pageMargins left="0.59027777777777801" right="0.59027777777777801" top="0.59027777777777801" bottom="0.5902777777777780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2"/>
  <sheetViews>
    <sheetView topLeftCell="A31" workbookViewId="0">
      <selection activeCell="C45" sqref="C45"/>
    </sheetView>
  </sheetViews>
  <sheetFormatPr baseColWidth="10" defaultColWidth="12.5703125" defaultRowHeight="15" customHeight="1"/>
  <cols>
    <col min="1" max="1" width="21.7109375" style="27" customWidth="1"/>
    <col min="2" max="2" width="24" style="27" hidden="1" customWidth="1"/>
    <col min="3" max="3" width="23" style="27" customWidth="1"/>
    <col min="4" max="4" width="21.7109375" style="27" hidden="1" customWidth="1"/>
    <col min="5" max="5" width="25.7109375" style="27" hidden="1" customWidth="1"/>
    <col min="6" max="6" width="28.7109375" style="27" customWidth="1"/>
    <col min="7" max="7" width="54.140625" style="27" customWidth="1"/>
    <col min="8" max="10" width="11.42578125" style="27" customWidth="1"/>
    <col min="11" max="26" width="8.5703125" style="27" customWidth="1"/>
    <col min="27" max="16384" width="12.5703125" style="27"/>
  </cols>
  <sheetData>
    <row r="1" spans="1:26" ht="36" customHeight="1">
      <c r="A1" s="29" t="s">
        <v>26</v>
      </c>
      <c r="B1" s="41"/>
      <c r="C1" s="42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5" customHeight="1">
      <c r="A2" s="43"/>
      <c r="B2" s="41"/>
      <c r="C2" s="42"/>
      <c r="D2" s="42" t="s">
        <v>7</v>
      </c>
      <c r="E2" s="42" t="s">
        <v>8</v>
      </c>
      <c r="F2" s="44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5" customHeight="1">
      <c r="A3" s="45" t="s">
        <v>32</v>
      </c>
      <c r="B3" s="46" t="s">
        <v>33</v>
      </c>
      <c r="C3" s="63"/>
      <c r="D3" s="47" t="b">
        <f>TRUE()</f>
        <v>1</v>
      </c>
      <c r="E3" s="47" t="b">
        <f>OR(NOT(D3), NOT(ISBLANK(C3)))</f>
        <v>0</v>
      </c>
      <c r="F3" s="48" t="str">
        <f>IF(NOT(ISBLANK(C3)), "✅", texto_completar)</f>
        <v>← completar</v>
      </c>
      <c r="G3" s="44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1.75" customHeight="1">
      <c r="A4" s="45" t="s">
        <v>34</v>
      </c>
      <c r="B4" s="46"/>
      <c r="C4" s="63"/>
      <c r="D4" s="47" t="b">
        <f>TRUE()</f>
        <v>1</v>
      </c>
      <c r="E4" s="47" t="b">
        <f>OR(NOT(D4), NOT(ISBLANK(C4)))</f>
        <v>0</v>
      </c>
      <c r="F4" s="48" t="str">
        <f>IF(NOT(ISBLANK(C4)), "✅", texto_completar)</f>
        <v>← completar</v>
      </c>
      <c r="G4" s="44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21" customHeight="1">
      <c r="A5" s="45" t="s">
        <v>35</v>
      </c>
      <c r="B5" s="46" t="s">
        <v>36</v>
      </c>
      <c r="C5" s="63"/>
      <c r="D5" s="47" t="b">
        <f t="shared" ref="D5" si="0">TRUE()</f>
        <v>1</v>
      </c>
      <c r="E5" s="47" t="b">
        <f t="shared" ref="E5" si="1">OR(NOT(D5), NOT(ISBLANK(C5)))</f>
        <v>0</v>
      </c>
      <c r="F5" s="48" t="str">
        <f>IF(NOT(ISBLANK(C5)), "✅", texto_completar)</f>
        <v>← completar</v>
      </c>
      <c r="G5" s="74" t="s">
        <v>37</v>
      </c>
      <c r="H5" s="75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20.25" customHeight="1">
      <c r="A6" s="45" t="s">
        <v>39</v>
      </c>
      <c r="B6" s="46" t="s">
        <v>40</v>
      </c>
      <c r="C6" s="63"/>
      <c r="D6" s="47" t="b">
        <f>ISBLANK(C7)</f>
        <v>1</v>
      </c>
      <c r="E6" s="47" t="b">
        <f>OR(NOT(D6), AND(NOT(ISBLANK(C6)), ISBLANK(C7)))</f>
        <v>0</v>
      </c>
      <c r="F6" s="48" t="str">
        <f>IF(E6, "✅", texto_completar)</f>
        <v>← completar</v>
      </c>
      <c r="G6" s="76" t="str">
        <f t="shared" ref="G6:G7" si="2">IF(NOT(D6), "Información no requerida para la línea seleccionada.", "Seleccionar de la lista.")</f>
        <v>Seleccionar de la lista.</v>
      </c>
      <c r="H6" s="75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12.75" customHeight="1">
      <c r="A7" s="45" t="s">
        <v>490</v>
      </c>
      <c r="B7" s="46" t="s">
        <v>42</v>
      </c>
      <c r="C7" s="63"/>
      <c r="D7" s="47" t="b">
        <f>ISBLANK(C6)</f>
        <v>1</v>
      </c>
      <c r="E7" s="47" t="b">
        <f>OR(NOT(D7), AND(NOT(ISBLANK(C7)), ISBLANK(C6)))</f>
        <v>0</v>
      </c>
      <c r="F7" s="48" t="str">
        <f>IF(E7, "✅", texto_completar)</f>
        <v>← completar</v>
      </c>
      <c r="G7" s="76" t="str">
        <f t="shared" si="2"/>
        <v>Seleccionar de la lista.</v>
      </c>
      <c r="H7" s="75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2.75" customHeight="1">
      <c r="A8" s="49"/>
      <c r="B8" s="46"/>
      <c r="C8" s="46"/>
      <c r="D8" s="47"/>
      <c r="E8" s="47"/>
      <c r="F8" s="48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5.75" customHeight="1">
      <c r="A9" s="77" t="s">
        <v>56</v>
      </c>
      <c r="B9" s="75"/>
      <c r="C9" s="75"/>
      <c r="D9" s="75"/>
      <c r="E9" s="75"/>
      <c r="F9" s="75"/>
      <c r="G9" s="75"/>
      <c r="H9" s="75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2.75" customHeight="1">
      <c r="A10" s="55"/>
      <c r="B10" s="56"/>
      <c r="C10" s="57"/>
      <c r="D10" s="57"/>
      <c r="E10" s="57"/>
      <c r="F10" s="57"/>
      <c r="G10" s="57"/>
      <c r="H10" s="5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53.25" customHeight="1">
      <c r="A11" s="45" t="s">
        <v>60</v>
      </c>
      <c r="B11" s="46" t="s">
        <v>61</v>
      </c>
      <c r="C11" s="63"/>
      <c r="D11" s="47" t="b">
        <f>IF(C$6 = texto_linea_abierta,TRUE())</f>
        <v>0</v>
      </c>
      <c r="E11" s="47" t="b">
        <f t="shared" ref="E11:E12" si="3">OR(NOT(D11), NOT(ISBLANK(C11)))</f>
        <v>1</v>
      </c>
      <c r="F11" s="48" t="str">
        <f>IF(E11, "✅", texto_completar)</f>
        <v>✅</v>
      </c>
      <c r="G11" s="76" t="s">
        <v>66</v>
      </c>
      <c r="H11" s="75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79.5" customHeight="1">
      <c r="A12" s="45" t="s">
        <v>67</v>
      </c>
      <c r="B12" s="46" t="s">
        <v>68</v>
      </c>
      <c r="C12" s="63"/>
      <c r="D12" s="47" t="b">
        <f>IF(C$6 = texto_linea_abierta,TRUE())</f>
        <v>0</v>
      </c>
      <c r="E12" s="47" t="b">
        <f t="shared" si="3"/>
        <v>1</v>
      </c>
      <c r="F12" s="48" t="str">
        <f>IF(E12, "✅", texto_completar)</f>
        <v>✅</v>
      </c>
      <c r="G12" s="76" t="s">
        <v>70</v>
      </c>
      <c r="H12" s="75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2.75" customHeight="1">
      <c r="A13" s="49"/>
      <c r="B13" s="46"/>
      <c r="C13" s="46"/>
      <c r="D13" s="47"/>
      <c r="E13" s="47"/>
      <c r="F13" s="48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15.75" customHeight="1">
      <c r="A14" s="77" t="s">
        <v>75</v>
      </c>
      <c r="B14" s="75"/>
      <c r="C14" s="75"/>
      <c r="D14" s="75"/>
      <c r="E14" s="75"/>
      <c r="F14" s="75"/>
      <c r="G14" s="75"/>
      <c r="H14" s="75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12.75" customHeight="1">
      <c r="A15" s="49"/>
      <c r="B15" s="46"/>
      <c r="C15" s="54"/>
      <c r="D15" s="54"/>
      <c r="E15" s="54"/>
      <c r="F15" s="43"/>
      <c r="G15" s="49"/>
      <c r="H15" s="49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5.95" customHeight="1">
      <c r="A16" s="45" t="s">
        <v>17</v>
      </c>
      <c r="B16" s="46" t="s">
        <v>79</v>
      </c>
      <c r="C16" s="63" t="s">
        <v>19</v>
      </c>
      <c r="D16" s="47" t="b">
        <f t="shared" ref="D16:D21" si="4">TRUE()</f>
        <v>1</v>
      </c>
      <c r="E16" s="47" t="b">
        <f t="shared" ref="E16:E29" si="5">OR(NOT(D16), NOT(ISBLANK(C16)))</f>
        <v>1</v>
      </c>
      <c r="F16" s="48" t="str">
        <f t="shared" ref="F16:F21" si="6">IF(NOT(ISBLANK(C16)), "✅", texto_completar)</f>
        <v>✅</v>
      </c>
      <c r="G16" s="49"/>
      <c r="H16" s="49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5.95" customHeight="1">
      <c r="A17" s="45" t="s">
        <v>27</v>
      </c>
      <c r="B17" s="46" t="s">
        <v>86</v>
      </c>
      <c r="C17" s="63" t="s">
        <v>29</v>
      </c>
      <c r="D17" s="47" t="b">
        <f t="shared" si="4"/>
        <v>1</v>
      </c>
      <c r="E17" s="47" t="b">
        <f t="shared" si="5"/>
        <v>1</v>
      </c>
      <c r="F17" s="48" t="str">
        <f t="shared" si="6"/>
        <v>✅</v>
      </c>
      <c r="G17" s="49"/>
      <c r="H17" s="49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5.95" customHeight="1">
      <c r="A18" s="45" t="s">
        <v>43</v>
      </c>
      <c r="B18" s="46" t="s">
        <v>88</v>
      </c>
      <c r="C18" s="64" t="s">
        <v>45</v>
      </c>
      <c r="D18" s="47" t="b">
        <f t="shared" si="4"/>
        <v>1</v>
      </c>
      <c r="E18" s="47" t="b">
        <f t="shared" si="5"/>
        <v>1</v>
      </c>
      <c r="F18" s="48" t="str">
        <f t="shared" si="6"/>
        <v>✅</v>
      </c>
      <c r="G18" s="49"/>
      <c r="H18" s="49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5.95" customHeight="1">
      <c r="A19" s="45" t="s">
        <v>49</v>
      </c>
      <c r="B19" s="46" t="s">
        <v>91</v>
      </c>
      <c r="C19" s="65"/>
      <c r="D19" s="47" t="b">
        <f t="shared" si="4"/>
        <v>1</v>
      </c>
      <c r="E19" s="47" t="b">
        <f t="shared" si="5"/>
        <v>0</v>
      </c>
      <c r="F19" s="48" t="str">
        <f t="shared" si="6"/>
        <v>← completar</v>
      </c>
      <c r="G19" s="43" t="s">
        <v>52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5.95" customHeight="1">
      <c r="A20" s="45" t="s">
        <v>97</v>
      </c>
      <c r="B20" s="46" t="s">
        <v>98</v>
      </c>
      <c r="C20" s="63"/>
      <c r="D20" s="47" t="b">
        <f t="shared" si="4"/>
        <v>1</v>
      </c>
      <c r="E20" s="47" t="b">
        <f t="shared" si="5"/>
        <v>0</v>
      </c>
      <c r="F20" s="48" t="str">
        <f t="shared" si="6"/>
        <v>← completar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5.95" customHeight="1">
      <c r="A21" s="45" t="s">
        <v>32</v>
      </c>
      <c r="B21" s="46" t="s">
        <v>99</v>
      </c>
      <c r="C21" s="63"/>
      <c r="D21" s="47" t="b">
        <f t="shared" si="4"/>
        <v>1</v>
      </c>
      <c r="E21" s="47" t="b">
        <f t="shared" si="5"/>
        <v>0</v>
      </c>
      <c r="F21" s="48" t="str">
        <f t="shared" si="6"/>
        <v>← completar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35.25" customHeight="1">
      <c r="A22" s="45" t="s">
        <v>102</v>
      </c>
      <c r="B22" s="46" t="s">
        <v>103</v>
      </c>
      <c r="C22" s="63"/>
      <c r="D22" s="47" t="b">
        <f>_xlfn.IFNA(HLOOKUP(C$21, datos_requeridos_por_tipo_de_beneficiario, 2, FALSE), FALSE)</f>
        <v>0</v>
      </c>
      <c r="E22" s="47" t="b">
        <f t="shared" si="5"/>
        <v>1</v>
      </c>
      <c r="F22" s="48" t="str">
        <f>IF(E22, "✅", texto_completar)</f>
        <v>✅</v>
      </c>
      <c r="G22" s="76" t="str">
        <f t="shared" ref="G22:G24" si="7">IF(NOT(D22), "Información no requerida para la categoría seleccionada.", "")</f>
        <v>Información no requerida para la categoría seleccionada.</v>
      </c>
      <c r="H22" s="75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ht="37.5" customHeight="1">
      <c r="A23" s="45" t="s">
        <v>113</v>
      </c>
      <c r="B23" s="46" t="s">
        <v>114</v>
      </c>
      <c r="C23" s="63"/>
      <c r="D23" s="47" t="b">
        <f>_xlfn.IFNA(HLOOKUP(C$21, datos_requeridos_por_tipo_de_beneficiario, 3, FALSE), FALSE)</f>
        <v>0</v>
      </c>
      <c r="E23" s="47" t="b">
        <f t="shared" si="5"/>
        <v>1</v>
      </c>
      <c r="F23" s="48" t="str">
        <f>IF(E23, "✅", texto_completar)</f>
        <v>✅</v>
      </c>
      <c r="G23" s="76" t="str">
        <f t="shared" si="7"/>
        <v>Información no requerida para la categoría seleccionada.</v>
      </c>
      <c r="H23" s="75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ht="32.25" customHeight="1">
      <c r="A24" s="45" t="s">
        <v>118</v>
      </c>
      <c r="B24" s="46" t="s">
        <v>119</v>
      </c>
      <c r="C24" s="63"/>
      <c r="D24" s="47" t="b">
        <f>_xlfn.IFNA(HLOOKUP(C$21, datos_requeridos_por_tipo_de_beneficiario, 4, FALSE), FALSE)</f>
        <v>0</v>
      </c>
      <c r="E24" s="47" t="b">
        <f t="shared" si="5"/>
        <v>1</v>
      </c>
      <c r="F24" s="48" t="str">
        <f>IF(E24, "✅", texto_completar)</f>
        <v>✅</v>
      </c>
      <c r="G24" s="76" t="str">
        <f t="shared" si="7"/>
        <v>Información no requerida para la categoría seleccionada.</v>
      </c>
      <c r="H24" s="75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46.5" customHeight="1">
      <c r="A25" s="45" t="s">
        <v>125</v>
      </c>
      <c r="B25" s="46" t="s">
        <v>126</v>
      </c>
      <c r="C25" s="63"/>
      <c r="D25" s="47" t="b">
        <f>_xlfn.IFNA(HLOOKUP(C$21, datos_requeridos_por_tipo_de_beneficiario, 5, FALSE), FALSE)</f>
        <v>0</v>
      </c>
      <c r="E25" s="47" t="b">
        <f t="shared" si="5"/>
        <v>1</v>
      </c>
      <c r="F25" s="48" t="str">
        <f>IF(E25, "✅", texto_completar)</f>
        <v>✅</v>
      </c>
      <c r="G25" s="76" t="str">
        <f>IF(NOT(D25), "Información no requerida para la categoría seleccionada.", "Institución que le asignó la categoría de investigador/a. Ejemplo: INTA, INTI, UNLP, UNCPBA, etc.")</f>
        <v>Información no requerida para la categoría seleccionada.</v>
      </c>
      <c r="H25" s="75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ht="24" customHeight="1">
      <c r="A26" s="45" t="s">
        <v>130</v>
      </c>
      <c r="B26" s="46" t="s">
        <v>131</v>
      </c>
      <c r="C26" s="63"/>
      <c r="D26" s="47" t="b">
        <f t="shared" ref="D26:D29" si="8">TRUE()</f>
        <v>1</v>
      </c>
      <c r="E26" s="47" t="b">
        <f t="shared" si="5"/>
        <v>0</v>
      </c>
      <c r="F26" s="48" t="str">
        <f>IF(NOT(ISBLANK(C26)), "✅", texto_completar)</f>
        <v>← completar</v>
      </c>
      <c r="G26" s="74" t="s">
        <v>132</v>
      </c>
      <c r="H26" s="75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ht="31.5" customHeight="1">
      <c r="A27" s="45" t="s">
        <v>111</v>
      </c>
      <c r="B27" s="46" t="s">
        <v>133</v>
      </c>
      <c r="C27" s="63"/>
      <c r="D27" s="47" t="b">
        <f t="shared" si="8"/>
        <v>1</v>
      </c>
      <c r="E27" s="47" t="b">
        <f t="shared" si="5"/>
        <v>0</v>
      </c>
      <c r="F27" s="48" t="str">
        <f>IF(NOT(ISBLANK(C27)), "✅", texto_completar)</f>
        <v>← completar</v>
      </c>
      <c r="G27" s="78" t="s">
        <v>138</v>
      </c>
      <c r="H27" s="75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ht="18.75" customHeight="1">
      <c r="A28" s="45" t="s">
        <v>58</v>
      </c>
      <c r="B28" s="46" t="s">
        <v>141</v>
      </c>
      <c r="C28" s="63"/>
      <c r="D28" s="47" t="b">
        <f t="shared" si="8"/>
        <v>1</v>
      </c>
      <c r="E28" s="47" t="b">
        <f t="shared" si="5"/>
        <v>0</v>
      </c>
      <c r="F28" s="48" t="str">
        <f>IF(NOT(ISBLANK(C28)), "✅", texto_completar)</f>
        <v>← completar</v>
      </c>
      <c r="G28" s="50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30" customHeight="1">
      <c r="A29" s="45" t="s">
        <v>62</v>
      </c>
      <c r="B29" s="46" t="s">
        <v>147</v>
      </c>
      <c r="C29" s="73"/>
      <c r="D29" s="47" t="b">
        <f t="shared" si="8"/>
        <v>1</v>
      </c>
      <c r="E29" s="47" t="b">
        <f t="shared" si="5"/>
        <v>0</v>
      </c>
      <c r="F29" s="51" t="str">
        <f>IF(OR(ISERROR(FIND("@", C29)), ISERROR(FIND(".", C29, FIND("@", C29)))), texto_completar, "✅")</f>
        <v>← completar</v>
      </c>
      <c r="G29" s="28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ht="18" customHeight="1">
      <c r="A30" s="34"/>
      <c r="B30" s="46"/>
      <c r="C30" s="54"/>
      <c r="D30" s="54"/>
      <c r="E30" s="54"/>
      <c r="F30" s="48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5.75" customHeight="1">
      <c r="A31" s="77" t="s">
        <v>153</v>
      </c>
      <c r="B31" s="75"/>
      <c r="C31" s="75"/>
      <c r="D31" s="75"/>
      <c r="E31" s="75"/>
      <c r="F31" s="75"/>
      <c r="G31" s="75"/>
      <c r="H31" s="75"/>
      <c r="I31" s="49"/>
      <c r="J31" s="49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ht="12.75" customHeight="1">
      <c r="A32" s="34"/>
      <c r="B32" s="46"/>
      <c r="C32" s="54"/>
      <c r="D32" s="54"/>
      <c r="E32" s="54"/>
      <c r="F32" s="48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ht="60" customHeight="1">
      <c r="A33" s="34" t="s">
        <v>128</v>
      </c>
      <c r="B33" s="46" t="s">
        <v>157</v>
      </c>
      <c r="C33" s="68"/>
      <c r="D33" s="47" t="b">
        <f t="shared" ref="D33:D41" si="9">TRUE()</f>
        <v>1</v>
      </c>
      <c r="E33" s="47" t="b">
        <f t="shared" ref="E33:E41" si="10">OR(NOT(D33), NOT(ISBLANK(C33)))</f>
        <v>0</v>
      </c>
      <c r="F33" s="48" t="str">
        <f t="shared" ref="F33:F41" si="11">IF(NOT(ISBLANK(C33)), "✅", texto_completar)</f>
        <v>← completar</v>
      </c>
      <c r="G33" s="76" t="s">
        <v>164</v>
      </c>
      <c r="H33" s="75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ht="60" customHeight="1">
      <c r="A34" s="34" t="s">
        <v>167</v>
      </c>
      <c r="B34" s="46" t="s">
        <v>168</v>
      </c>
      <c r="C34" s="68"/>
      <c r="D34" s="47" t="b">
        <f t="shared" si="9"/>
        <v>1</v>
      </c>
      <c r="E34" s="47" t="b">
        <f t="shared" si="10"/>
        <v>0</v>
      </c>
      <c r="F34" s="48" t="str">
        <f t="shared" si="11"/>
        <v>← completar</v>
      </c>
      <c r="G34" s="76" t="s">
        <v>164</v>
      </c>
      <c r="H34" s="75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60" customHeight="1">
      <c r="A35" s="45" t="s">
        <v>169</v>
      </c>
      <c r="B35" s="46" t="s">
        <v>171</v>
      </c>
      <c r="C35" s="68"/>
      <c r="D35" s="47" t="b">
        <f t="shared" si="9"/>
        <v>1</v>
      </c>
      <c r="E35" s="47" t="b">
        <f t="shared" si="10"/>
        <v>0</v>
      </c>
      <c r="F35" s="48" t="str">
        <f t="shared" si="11"/>
        <v>← completar</v>
      </c>
      <c r="G35" s="76" t="s">
        <v>164</v>
      </c>
      <c r="H35" s="75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ht="84.75" customHeight="1">
      <c r="A36" s="45" t="s">
        <v>174</v>
      </c>
      <c r="B36" s="46" t="s">
        <v>175</v>
      </c>
      <c r="C36" s="68"/>
      <c r="D36" s="47" t="b">
        <f t="shared" si="9"/>
        <v>1</v>
      </c>
      <c r="E36" s="47" t="b">
        <f t="shared" si="10"/>
        <v>0</v>
      </c>
      <c r="F36" s="48" t="str">
        <f t="shared" si="11"/>
        <v>← completar</v>
      </c>
      <c r="G36" s="76" t="s">
        <v>164</v>
      </c>
      <c r="H36" s="75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ht="15" customHeight="1">
      <c r="A37" s="34" t="s">
        <v>178</v>
      </c>
      <c r="B37" s="46" t="s">
        <v>179</v>
      </c>
      <c r="C37" s="68"/>
      <c r="D37" s="47" t="b">
        <f t="shared" si="9"/>
        <v>1</v>
      </c>
      <c r="E37" s="47" t="b">
        <f t="shared" si="10"/>
        <v>0</v>
      </c>
      <c r="F37" s="48" t="str">
        <f t="shared" si="11"/>
        <v>← completar</v>
      </c>
      <c r="G37" s="49"/>
      <c r="H37" s="49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ht="15" customHeight="1">
      <c r="A38" s="34" t="s">
        <v>181</v>
      </c>
      <c r="B38" s="46" t="s">
        <v>182</v>
      </c>
      <c r="C38" s="68"/>
      <c r="D38" s="47" t="b">
        <f t="shared" si="9"/>
        <v>1</v>
      </c>
      <c r="E38" s="47" t="b">
        <f t="shared" si="10"/>
        <v>0</v>
      </c>
      <c r="F38" s="48" t="str">
        <f t="shared" si="11"/>
        <v>← completar</v>
      </c>
      <c r="G38" s="49"/>
      <c r="H38" s="49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ht="15" customHeight="1">
      <c r="A39" s="34" t="s">
        <v>183</v>
      </c>
      <c r="B39" s="46" t="s">
        <v>184</v>
      </c>
      <c r="C39" s="68"/>
      <c r="D39" s="47" t="b">
        <f t="shared" si="9"/>
        <v>1</v>
      </c>
      <c r="E39" s="47" t="b">
        <f t="shared" si="10"/>
        <v>0</v>
      </c>
      <c r="F39" s="48" t="str">
        <f t="shared" si="11"/>
        <v>← completar</v>
      </c>
      <c r="G39" s="49"/>
      <c r="H39" s="49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ht="15" customHeight="1">
      <c r="A40" s="34" t="s">
        <v>186</v>
      </c>
      <c r="B40" s="46" t="s">
        <v>187</v>
      </c>
      <c r="C40" s="68"/>
      <c r="D40" s="47" t="b">
        <f t="shared" si="9"/>
        <v>1</v>
      </c>
      <c r="E40" s="47" t="b">
        <f t="shared" si="10"/>
        <v>0</v>
      </c>
      <c r="F40" s="48" t="str">
        <f t="shared" si="11"/>
        <v>← completar</v>
      </c>
      <c r="G40" s="43" t="s">
        <v>37</v>
      </c>
      <c r="H40" s="49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ht="15" customHeight="1">
      <c r="A41" s="34" t="s">
        <v>190</v>
      </c>
      <c r="B41" s="46" t="s">
        <v>191</v>
      </c>
      <c r="C41" s="68"/>
      <c r="D41" s="47" t="b">
        <f t="shared" si="9"/>
        <v>1</v>
      </c>
      <c r="E41" s="47" t="b">
        <f t="shared" si="10"/>
        <v>0</v>
      </c>
      <c r="F41" s="48" t="str">
        <f t="shared" si="11"/>
        <v>← completar</v>
      </c>
      <c r="G41" s="43"/>
      <c r="H41" s="49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2.75" customHeight="1">
      <c r="A42" s="42"/>
      <c r="B42" s="41"/>
      <c r="C42" s="41"/>
      <c r="D42" s="54"/>
      <c r="E42" s="47"/>
      <c r="F42" s="48"/>
      <c r="G42" s="42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4.25">
      <c r="A43" s="77" t="s">
        <v>513</v>
      </c>
      <c r="B43" s="75"/>
      <c r="C43" s="75"/>
      <c r="D43" s="75"/>
      <c r="E43" s="75"/>
      <c r="F43" s="75"/>
      <c r="G43" s="75"/>
      <c r="H43" s="75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2.75" customHeight="1">
      <c r="A44" s="45" t="s">
        <v>17</v>
      </c>
      <c r="B44" s="46" t="s">
        <v>79</v>
      </c>
      <c r="C44" s="63"/>
      <c r="D44" s="47" t="b">
        <f t="shared" ref="D44:D47" si="12">TRUE()</f>
        <v>1</v>
      </c>
      <c r="E44" s="47" t="b">
        <f t="shared" ref="E44:E47" si="13">OR(NOT(D44), NOT(ISBLANK(C44)))</f>
        <v>0</v>
      </c>
      <c r="F44" s="48" t="str">
        <f t="shared" ref="F44:F45" si="14">IF(NOT(ISBLANK(C44)), "✅", texto_completar)</f>
        <v>← completar</v>
      </c>
      <c r="G44" s="42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2.75" customHeight="1">
      <c r="A45" s="45" t="s">
        <v>27</v>
      </c>
      <c r="B45" s="46" t="s">
        <v>86</v>
      </c>
      <c r="C45" s="63"/>
      <c r="D45" s="47" t="b">
        <f t="shared" si="12"/>
        <v>1</v>
      </c>
      <c r="E45" s="47" t="b">
        <f t="shared" si="13"/>
        <v>0</v>
      </c>
      <c r="F45" s="48" t="str">
        <f t="shared" si="14"/>
        <v>← completar</v>
      </c>
      <c r="G45" s="42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7.25">
      <c r="A46" s="45" t="s">
        <v>130</v>
      </c>
      <c r="B46" s="46" t="s">
        <v>131</v>
      </c>
      <c r="C46" s="63"/>
      <c r="D46" s="47" t="b">
        <f t="shared" si="12"/>
        <v>1</v>
      </c>
      <c r="E46" s="47" t="b">
        <f t="shared" si="13"/>
        <v>0</v>
      </c>
      <c r="F46" s="48" t="str">
        <f>IF(NOT(ISBLANK(C46)), "✅", texto_completar)</f>
        <v>← completar</v>
      </c>
      <c r="G46" s="74" t="s">
        <v>132</v>
      </c>
      <c r="H46" s="75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7.25">
      <c r="A47" s="45" t="s">
        <v>111</v>
      </c>
      <c r="B47" s="46" t="s">
        <v>133</v>
      </c>
      <c r="C47" s="63"/>
      <c r="D47" s="47" t="b">
        <f t="shared" si="12"/>
        <v>1</v>
      </c>
      <c r="E47" s="47" t="b">
        <f t="shared" si="13"/>
        <v>0</v>
      </c>
      <c r="F47" s="48" t="str">
        <f>IF(NOT(ISBLANK(C47)), "✅", texto_completar)</f>
        <v>← completar</v>
      </c>
      <c r="G47" s="78" t="s">
        <v>138</v>
      </c>
      <c r="H47" s="75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2.75" customHeight="1">
      <c r="A48" s="44"/>
      <c r="B48" s="41"/>
      <c r="C48" s="42"/>
      <c r="D48" s="42"/>
      <c r="E48" s="42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26.25" customHeight="1">
      <c r="A49" s="79" t="str">
        <f>IF(NOT(E49), "❌ CUIDADO: hay campos obligatorios sin completar aún.", "")</f>
        <v>❌ CUIDADO: hay campos obligatorios sin completar aún.</v>
      </c>
      <c r="B49" s="75"/>
      <c r="C49" s="75"/>
      <c r="D49" s="42"/>
      <c r="E49" s="42" t="b">
        <f>AND(E3:E41)</f>
        <v>0</v>
      </c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2.75" customHeight="1">
      <c r="A50" s="43"/>
      <c r="B50" s="41"/>
      <c r="C50" s="42"/>
      <c r="D50" s="42"/>
      <c r="E50" s="42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ht="12.75" customHeight="1">
      <c r="A51" s="43"/>
      <c r="B51" s="41"/>
      <c r="C51" s="42"/>
      <c r="D51" s="42"/>
      <c r="E51" s="42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ht="12.75" customHeight="1">
      <c r="A52" s="43"/>
      <c r="B52" s="41"/>
      <c r="C52" s="42"/>
      <c r="D52" s="42"/>
      <c r="E52" s="42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2.75" customHeight="1">
      <c r="A53" s="43"/>
      <c r="B53" s="41"/>
      <c r="C53" s="42"/>
      <c r="D53" s="42"/>
      <c r="E53" s="42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2.75" customHeight="1">
      <c r="A54" s="43"/>
      <c r="B54" s="41"/>
      <c r="C54" s="42"/>
      <c r="D54" s="42"/>
      <c r="E54" s="42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2.75" customHeight="1">
      <c r="A55" s="43"/>
      <c r="B55" s="41"/>
      <c r="C55" s="42"/>
      <c r="D55" s="42"/>
      <c r="E55" s="42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2.75" customHeight="1">
      <c r="A56" s="43"/>
      <c r="B56" s="41"/>
      <c r="C56" s="42"/>
      <c r="D56" s="42"/>
      <c r="E56" s="42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2.75" customHeight="1">
      <c r="A57" s="43"/>
      <c r="B57" s="41"/>
      <c r="C57" s="42"/>
      <c r="D57" s="42"/>
      <c r="E57" s="42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2.75" customHeight="1">
      <c r="A58" s="43"/>
      <c r="B58" s="41"/>
      <c r="C58" s="42"/>
      <c r="D58" s="42"/>
      <c r="E58" s="42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ht="12.75" customHeight="1">
      <c r="A59" s="43"/>
      <c r="B59" s="41"/>
      <c r="C59" s="42"/>
      <c r="D59" s="42"/>
      <c r="E59" s="42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ht="12.75" customHeight="1">
      <c r="A60" s="43"/>
      <c r="B60" s="41"/>
      <c r="C60" s="42"/>
      <c r="D60" s="42"/>
      <c r="E60" s="42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ht="12.75" customHeight="1">
      <c r="A61" s="43"/>
      <c r="B61" s="41"/>
      <c r="C61" s="42"/>
      <c r="D61" s="42"/>
      <c r="E61" s="42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ht="12.75" customHeight="1">
      <c r="A62" s="43"/>
      <c r="B62" s="41"/>
      <c r="C62" s="42"/>
      <c r="D62" s="42"/>
      <c r="E62" s="42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ht="12.75" customHeight="1">
      <c r="A63" s="43"/>
      <c r="B63" s="41"/>
      <c r="C63" s="42"/>
      <c r="D63" s="42"/>
      <c r="E63" s="42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ht="12.75" customHeight="1">
      <c r="A64" s="43"/>
      <c r="B64" s="41"/>
      <c r="C64" s="42"/>
      <c r="D64" s="42"/>
      <c r="E64" s="42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ht="12.75" customHeight="1">
      <c r="A65" s="43"/>
      <c r="B65" s="41"/>
      <c r="C65" s="42"/>
      <c r="D65" s="42"/>
      <c r="E65" s="42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ht="12.75" customHeight="1">
      <c r="A66" s="43"/>
      <c r="B66" s="41"/>
      <c r="C66" s="42"/>
      <c r="D66" s="42"/>
      <c r="E66" s="42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ht="12.75" customHeight="1">
      <c r="A67" s="43"/>
      <c r="B67" s="41"/>
      <c r="C67" s="42"/>
      <c r="D67" s="42"/>
      <c r="E67" s="42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ht="12.75" customHeight="1">
      <c r="A68" s="43"/>
      <c r="B68" s="41"/>
      <c r="C68" s="42"/>
      <c r="D68" s="42"/>
      <c r="E68" s="42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ht="12.75" customHeight="1">
      <c r="A69" s="43"/>
      <c r="B69" s="41"/>
      <c r="C69" s="42"/>
      <c r="D69" s="42"/>
      <c r="E69" s="42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ht="12.75" customHeight="1">
      <c r="A70" s="43"/>
      <c r="B70" s="41"/>
      <c r="C70" s="42"/>
      <c r="D70" s="42"/>
      <c r="E70" s="42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ht="12.75" customHeight="1">
      <c r="A71" s="43"/>
      <c r="B71" s="41"/>
      <c r="C71" s="42"/>
      <c r="D71" s="42"/>
      <c r="E71" s="42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ht="12.75" customHeight="1">
      <c r="A72" s="43"/>
      <c r="B72" s="41"/>
      <c r="C72" s="42"/>
      <c r="D72" s="42"/>
      <c r="E72" s="42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spans="1:26" ht="12.75" customHeight="1">
      <c r="A73" s="43"/>
      <c r="B73" s="41"/>
      <c r="C73" s="42"/>
      <c r="D73" s="42"/>
      <c r="E73" s="42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pans="1:26" ht="12.75" customHeight="1">
      <c r="A74" s="43"/>
      <c r="B74" s="41"/>
      <c r="C74" s="42"/>
      <c r="D74" s="42"/>
      <c r="E74" s="42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1:26" ht="12.75" customHeight="1">
      <c r="A75" s="43"/>
      <c r="B75" s="41"/>
      <c r="C75" s="42"/>
      <c r="D75" s="42"/>
      <c r="E75" s="42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1:26" ht="12.75" customHeight="1">
      <c r="A76" s="43"/>
      <c r="B76" s="41"/>
      <c r="C76" s="42"/>
      <c r="D76" s="42"/>
      <c r="E76" s="42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1:26" ht="12.75" customHeight="1">
      <c r="A77" s="43"/>
      <c r="B77" s="41"/>
      <c r="C77" s="42"/>
      <c r="D77" s="42"/>
      <c r="E77" s="42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1:26" ht="12.75" customHeight="1">
      <c r="A78" s="43"/>
      <c r="B78" s="41"/>
      <c r="C78" s="42"/>
      <c r="D78" s="42"/>
      <c r="E78" s="42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1:26" ht="12.75" customHeight="1">
      <c r="A79" s="43"/>
      <c r="B79" s="41"/>
      <c r="C79" s="42"/>
      <c r="D79" s="42"/>
      <c r="E79" s="42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1:26" ht="12.75" customHeight="1">
      <c r="A80" s="43"/>
      <c r="B80" s="41"/>
      <c r="C80" s="42"/>
      <c r="D80" s="42"/>
      <c r="E80" s="42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1:26" ht="12.75" customHeight="1">
      <c r="A81" s="43"/>
      <c r="B81" s="41"/>
      <c r="C81" s="42"/>
      <c r="D81" s="42"/>
      <c r="E81" s="42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1:26" ht="12.75" customHeight="1">
      <c r="A82" s="43"/>
      <c r="B82" s="41"/>
      <c r="C82" s="42"/>
      <c r="D82" s="42"/>
      <c r="E82" s="42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1:26" ht="12.75" customHeight="1">
      <c r="A83" s="43"/>
      <c r="B83" s="41"/>
      <c r="C83" s="42"/>
      <c r="D83" s="42"/>
      <c r="E83" s="42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1:26" ht="12.75" customHeight="1">
      <c r="A84" s="43"/>
      <c r="B84" s="41"/>
      <c r="C84" s="42"/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1:26" ht="12.75" customHeight="1">
      <c r="A85" s="43"/>
      <c r="B85" s="41"/>
      <c r="C85" s="42"/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ht="12.75" customHeight="1">
      <c r="A86" s="43"/>
      <c r="B86" s="41"/>
      <c r="C86" s="42"/>
      <c r="D86" s="42"/>
      <c r="E86" s="42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spans="1:26" ht="12.75" customHeight="1">
      <c r="A87" s="43"/>
      <c r="B87" s="41"/>
      <c r="C87" s="42"/>
      <c r="D87" s="42"/>
      <c r="E87" s="42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spans="1:26" ht="12.75" customHeight="1">
      <c r="A88" s="43"/>
      <c r="B88" s="41"/>
      <c r="C88" s="42"/>
      <c r="D88" s="42"/>
      <c r="E88" s="42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spans="1:26" ht="12.75" customHeight="1">
      <c r="A89" s="43"/>
      <c r="B89" s="41"/>
      <c r="C89" s="42"/>
      <c r="D89" s="42"/>
      <c r="E89" s="42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pans="1:26" ht="12.75" customHeight="1">
      <c r="A90" s="43"/>
      <c r="B90" s="41"/>
      <c r="C90" s="42"/>
      <c r="D90" s="42"/>
      <c r="E90" s="42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spans="1:26" ht="12.75" customHeight="1">
      <c r="A91" s="43"/>
      <c r="B91" s="41"/>
      <c r="C91" s="42"/>
      <c r="D91" s="42"/>
      <c r="E91" s="42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spans="1:26" ht="12.75" customHeight="1">
      <c r="A92" s="43"/>
      <c r="B92" s="41"/>
      <c r="C92" s="42"/>
      <c r="D92" s="42"/>
      <c r="E92" s="42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spans="1:26" ht="12.75" customHeight="1">
      <c r="A93" s="43"/>
      <c r="B93" s="41"/>
      <c r="C93" s="42"/>
      <c r="D93" s="42"/>
      <c r="E93" s="42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spans="1:26" ht="12.75" customHeight="1">
      <c r="A94" s="43"/>
      <c r="B94" s="41"/>
      <c r="C94" s="42"/>
      <c r="D94" s="42"/>
      <c r="E94" s="42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spans="1:26" ht="12.75" customHeight="1">
      <c r="A95" s="43"/>
      <c r="B95" s="41"/>
      <c r="C95" s="42"/>
      <c r="D95" s="42"/>
      <c r="E95" s="42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spans="1:26" ht="12.75" customHeight="1">
      <c r="A96" s="43"/>
      <c r="B96" s="41"/>
      <c r="C96" s="42"/>
      <c r="D96" s="42"/>
      <c r="E96" s="42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spans="1:26" ht="12.75" customHeight="1">
      <c r="A97" s="43"/>
      <c r="B97" s="41"/>
      <c r="C97" s="42"/>
      <c r="D97" s="42"/>
      <c r="E97" s="42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spans="1:26" ht="12.75" customHeight="1">
      <c r="A98" s="43"/>
      <c r="B98" s="41"/>
      <c r="C98" s="42"/>
      <c r="D98" s="42"/>
      <c r="E98" s="42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spans="1:26" ht="12.75" customHeight="1">
      <c r="A99" s="43"/>
      <c r="B99" s="41"/>
      <c r="C99" s="42"/>
      <c r="D99" s="42"/>
      <c r="E99" s="42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spans="1:26" ht="12.75" customHeight="1">
      <c r="A100" s="43"/>
      <c r="B100" s="41"/>
      <c r="C100" s="42"/>
      <c r="D100" s="42"/>
      <c r="E100" s="42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spans="1:26" ht="12.75" customHeight="1">
      <c r="A101" s="43"/>
      <c r="B101" s="41"/>
      <c r="C101" s="42"/>
      <c r="D101" s="42"/>
      <c r="E101" s="42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spans="1:26" ht="12.75" customHeight="1">
      <c r="A102" s="43"/>
      <c r="B102" s="41"/>
      <c r="C102" s="42"/>
      <c r="D102" s="42"/>
      <c r="E102" s="42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26" ht="12.75" customHeight="1">
      <c r="A103" s="43"/>
      <c r="B103" s="41"/>
      <c r="C103" s="42"/>
      <c r="D103" s="42"/>
      <c r="E103" s="42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spans="1:26" ht="12.75" customHeight="1">
      <c r="A104" s="43"/>
      <c r="B104" s="41"/>
      <c r="C104" s="42"/>
      <c r="D104" s="42"/>
      <c r="E104" s="42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pans="1:26" ht="12.75" customHeight="1">
      <c r="A105" s="43"/>
      <c r="B105" s="41"/>
      <c r="C105" s="42"/>
      <c r="D105" s="42"/>
      <c r="E105" s="42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pans="1:26" ht="12.75" customHeight="1">
      <c r="A106" s="43"/>
      <c r="B106" s="41"/>
      <c r="C106" s="42"/>
      <c r="D106" s="42"/>
      <c r="E106" s="42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pans="1:26" ht="12.75" customHeight="1">
      <c r="A107" s="43"/>
      <c r="B107" s="41"/>
      <c r="C107" s="42"/>
      <c r="D107" s="42"/>
      <c r="E107" s="42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pans="1:26" ht="12.75" customHeight="1">
      <c r="A108" s="43"/>
      <c r="B108" s="41"/>
      <c r="C108" s="42"/>
      <c r="D108" s="42"/>
      <c r="E108" s="42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pans="1:26" ht="12.75" customHeight="1">
      <c r="A109" s="43"/>
      <c r="B109" s="41"/>
      <c r="C109" s="42"/>
      <c r="D109" s="42"/>
      <c r="E109" s="42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pans="1:26" ht="12.75" customHeight="1">
      <c r="A110" s="43"/>
      <c r="B110" s="41"/>
      <c r="C110" s="42"/>
      <c r="D110" s="42"/>
      <c r="E110" s="42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pans="1:26" ht="12.75" customHeight="1">
      <c r="A111" s="43"/>
      <c r="B111" s="41"/>
      <c r="C111" s="42"/>
      <c r="D111" s="42"/>
      <c r="E111" s="42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pans="1:26" ht="12.75" customHeight="1">
      <c r="A112" s="43"/>
      <c r="B112" s="41"/>
      <c r="C112" s="42"/>
      <c r="D112" s="42"/>
      <c r="E112" s="42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pans="1:26" ht="12.75" customHeight="1">
      <c r="A113" s="43"/>
      <c r="B113" s="41"/>
      <c r="C113" s="42"/>
      <c r="D113" s="42"/>
      <c r="E113" s="42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pans="1:26" ht="12.75" customHeight="1">
      <c r="A114" s="43"/>
      <c r="B114" s="41"/>
      <c r="C114" s="42"/>
      <c r="D114" s="42"/>
      <c r="E114" s="42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spans="1:26" ht="12.75" customHeight="1">
      <c r="A115" s="43"/>
      <c r="B115" s="41"/>
      <c r="C115" s="42"/>
      <c r="D115" s="42"/>
      <c r="E115" s="42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spans="1:26" ht="12.75" customHeight="1">
      <c r="A116" s="43"/>
      <c r="B116" s="41"/>
      <c r="C116" s="42"/>
      <c r="D116" s="42"/>
      <c r="E116" s="42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spans="1:26" ht="12.75" customHeight="1">
      <c r="A117" s="43"/>
      <c r="B117" s="41"/>
      <c r="C117" s="42"/>
      <c r="D117" s="42"/>
      <c r="E117" s="42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spans="1:26" ht="12.75" customHeight="1">
      <c r="A118" s="43"/>
      <c r="B118" s="41"/>
      <c r="C118" s="42"/>
      <c r="D118" s="42"/>
      <c r="E118" s="42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spans="1:26" ht="12.75" customHeight="1">
      <c r="A119" s="43"/>
      <c r="B119" s="41"/>
      <c r="C119" s="42"/>
      <c r="D119" s="42"/>
      <c r="E119" s="42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spans="1:26" ht="12.75" customHeight="1">
      <c r="A120" s="43"/>
      <c r="B120" s="41"/>
      <c r="C120" s="42"/>
      <c r="D120" s="42"/>
      <c r="E120" s="42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spans="1:26" ht="12.75" customHeight="1">
      <c r="A121" s="43"/>
      <c r="B121" s="41"/>
      <c r="C121" s="42"/>
      <c r="D121" s="42"/>
      <c r="E121" s="42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spans="1:26" ht="12.75" customHeight="1">
      <c r="A122" s="43"/>
      <c r="B122" s="41"/>
      <c r="C122" s="42"/>
      <c r="D122" s="42"/>
      <c r="E122" s="42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pans="1:26" ht="12.75" customHeight="1">
      <c r="A123" s="43"/>
      <c r="B123" s="41"/>
      <c r="C123" s="42"/>
      <c r="D123" s="42"/>
      <c r="E123" s="42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spans="1:26" ht="12.75" customHeight="1">
      <c r="A124" s="43"/>
      <c r="B124" s="41"/>
      <c r="C124" s="42"/>
      <c r="D124" s="42"/>
      <c r="E124" s="42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spans="1:26" ht="12.75" customHeight="1">
      <c r="A125" s="43"/>
      <c r="B125" s="41"/>
      <c r="C125" s="42"/>
      <c r="D125" s="42"/>
      <c r="E125" s="42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spans="1:26" ht="12.75" customHeight="1">
      <c r="A126" s="43"/>
      <c r="B126" s="41"/>
      <c r="C126" s="42"/>
      <c r="D126" s="42"/>
      <c r="E126" s="42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spans="1:26" ht="12.75" customHeight="1">
      <c r="A127" s="43"/>
      <c r="B127" s="41"/>
      <c r="C127" s="42"/>
      <c r="D127" s="42"/>
      <c r="E127" s="42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spans="1:26" ht="12.75" customHeight="1">
      <c r="A128" s="43"/>
      <c r="B128" s="41"/>
      <c r="C128" s="42"/>
      <c r="D128" s="42"/>
      <c r="E128" s="42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spans="1:26" ht="12.75" customHeight="1">
      <c r="A129" s="43"/>
      <c r="B129" s="41"/>
      <c r="C129" s="42"/>
      <c r="D129" s="42"/>
      <c r="E129" s="42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spans="1:26" ht="12.75" customHeight="1">
      <c r="A130" s="43"/>
      <c r="B130" s="41"/>
      <c r="C130" s="42"/>
      <c r="D130" s="42"/>
      <c r="E130" s="42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spans="1:26" ht="12.75" customHeight="1">
      <c r="A131" s="43"/>
      <c r="B131" s="41"/>
      <c r="C131" s="42"/>
      <c r="D131" s="42"/>
      <c r="E131" s="42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spans="1:26" ht="12.75" customHeight="1">
      <c r="A132" s="43"/>
      <c r="B132" s="41"/>
      <c r="C132" s="42"/>
      <c r="D132" s="42"/>
      <c r="E132" s="42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pans="1:26" ht="12.75" customHeight="1">
      <c r="A133" s="43"/>
      <c r="B133" s="41"/>
      <c r="C133" s="42"/>
      <c r="D133" s="42"/>
      <c r="E133" s="42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pans="1:26" ht="12.75" customHeight="1">
      <c r="A134" s="43"/>
      <c r="B134" s="41"/>
      <c r="C134" s="42"/>
      <c r="D134" s="42"/>
      <c r="E134" s="42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spans="1:26" ht="12.75" customHeight="1">
      <c r="A135" s="43"/>
      <c r="B135" s="41"/>
      <c r="C135" s="42"/>
      <c r="D135" s="42"/>
      <c r="E135" s="42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spans="1:26" ht="12.75" customHeight="1">
      <c r="A136" s="43"/>
      <c r="B136" s="41"/>
      <c r="C136" s="42"/>
      <c r="D136" s="42"/>
      <c r="E136" s="42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spans="1:26" ht="12.75" customHeight="1">
      <c r="A137" s="43"/>
      <c r="B137" s="41"/>
      <c r="C137" s="42"/>
      <c r="D137" s="42"/>
      <c r="E137" s="42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spans="1:26" ht="12.75" customHeight="1">
      <c r="A138" s="43"/>
      <c r="B138" s="41"/>
      <c r="C138" s="42"/>
      <c r="D138" s="42"/>
      <c r="E138" s="42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spans="1:26" ht="12.75" customHeight="1">
      <c r="A139" s="43"/>
      <c r="B139" s="41"/>
      <c r="C139" s="42"/>
      <c r="D139" s="42"/>
      <c r="E139" s="42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spans="1:26" ht="12.75" customHeight="1">
      <c r="A140" s="43"/>
      <c r="B140" s="41"/>
      <c r="C140" s="42"/>
      <c r="D140" s="42"/>
      <c r="E140" s="42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spans="1:26" ht="12.75" customHeight="1">
      <c r="A141" s="43"/>
      <c r="B141" s="41"/>
      <c r="C141" s="42"/>
      <c r="D141" s="42"/>
      <c r="E141" s="42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spans="1:26" ht="12.75" customHeight="1">
      <c r="A142" s="43"/>
      <c r="B142" s="41"/>
      <c r="C142" s="42"/>
      <c r="D142" s="42"/>
      <c r="E142" s="42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spans="1:26" ht="12.75" customHeight="1">
      <c r="A143" s="43"/>
      <c r="B143" s="41"/>
      <c r="C143" s="42"/>
      <c r="D143" s="42"/>
      <c r="E143" s="42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spans="1:26" ht="12.75" customHeight="1">
      <c r="A144" s="43"/>
      <c r="B144" s="41"/>
      <c r="C144" s="42"/>
      <c r="D144" s="42"/>
      <c r="E144" s="42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spans="1:26" ht="12.75" customHeight="1">
      <c r="A145" s="43"/>
      <c r="B145" s="41"/>
      <c r="C145" s="42"/>
      <c r="D145" s="42"/>
      <c r="E145" s="42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spans="1:26" ht="12.75" customHeight="1">
      <c r="A146" s="43"/>
      <c r="B146" s="41"/>
      <c r="C146" s="42"/>
      <c r="D146" s="42"/>
      <c r="E146" s="42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spans="1:26" ht="12.75" customHeight="1">
      <c r="A147" s="43"/>
      <c r="B147" s="41"/>
      <c r="C147" s="42"/>
      <c r="D147" s="42"/>
      <c r="E147" s="42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spans="1:26" ht="12.75" customHeight="1">
      <c r="A148" s="43"/>
      <c r="B148" s="41"/>
      <c r="C148" s="42"/>
      <c r="D148" s="42"/>
      <c r="E148" s="42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spans="1:26" ht="12.75" customHeight="1">
      <c r="A149" s="43"/>
      <c r="B149" s="41"/>
      <c r="C149" s="42"/>
      <c r="D149" s="42"/>
      <c r="E149" s="42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spans="1:26" ht="12.75" customHeight="1">
      <c r="A150" s="43"/>
      <c r="B150" s="41"/>
      <c r="C150" s="42"/>
      <c r="D150" s="42"/>
      <c r="E150" s="42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spans="1:26" ht="12.75" customHeight="1">
      <c r="A151" s="43"/>
      <c r="B151" s="41"/>
      <c r="C151" s="42"/>
      <c r="D151" s="42"/>
      <c r="E151" s="42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spans="1:26" ht="12.75" customHeight="1">
      <c r="A152" s="43"/>
      <c r="B152" s="41"/>
      <c r="C152" s="42"/>
      <c r="D152" s="42"/>
      <c r="E152" s="42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spans="1:26" ht="12.75" customHeight="1">
      <c r="A153" s="43"/>
      <c r="B153" s="41"/>
      <c r="C153" s="42"/>
      <c r="D153" s="42"/>
      <c r="E153" s="42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spans="1:26" ht="12.75" customHeight="1">
      <c r="A154" s="43"/>
      <c r="B154" s="41"/>
      <c r="C154" s="42"/>
      <c r="D154" s="42"/>
      <c r="E154" s="42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spans="1:26" ht="12.75" customHeight="1">
      <c r="A155" s="43"/>
      <c r="B155" s="41"/>
      <c r="C155" s="42"/>
      <c r="D155" s="42"/>
      <c r="E155" s="42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spans="1:26" ht="12.75" customHeight="1">
      <c r="A156" s="43"/>
      <c r="B156" s="41"/>
      <c r="C156" s="42"/>
      <c r="D156" s="42"/>
      <c r="E156" s="42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spans="1:26" ht="12.75" customHeight="1">
      <c r="A157" s="43"/>
      <c r="B157" s="41"/>
      <c r="C157" s="42"/>
      <c r="D157" s="42"/>
      <c r="E157" s="42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spans="1:26" ht="12.75" customHeight="1">
      <c r="A158" s="43"/>
      <c r="B158" s="41"/>
      <c r="C158" s="42"/>
      <c r="D158" s="42"/>
      <c r="E158" s="42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spans="1:26" ht="12.75" customHeight="1">
      <c r="A159" s="43"/>
      <c r="B159" s="41"/>
      <c r="C159" s="42"/>
      <c r="D159" s="42"/>
      <c r="E159" s="42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spans="1:26" ht="12.75" customHeight="1">
      <c r="A160" s="43"/>
      <c r="B160" s="41"/>
      <c r="C160" s="42"/>
      <c r="D160" s="42"/>
      <c r="E160" s="42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spans="1:26" ht="12.75" customHeight="1">
      <c r="A161" s="43"/>
      <c r="B161" s="41"/>
      <c r="C161" s="42"/>
      <c r="D161" s="42"/>
      <c r="E161" s="42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spans="1:26" ht="12.75" customHeight="1">
      <c r="A162" s="43"/>
      <c r="B162" s="41"/>
      <c r="C162" s="42"/>
      <c r="D162" s="42"/>
      <c r="E162" s="42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spans="1:26" ht="12.75" customHeight="1">
      <c r="A163" s="43"/>
      <c r="B163" s="41"/>
      <c r="C163" s="42"/>
      <c r="D163" s="42"/>
      <c r="E163" s="42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spans="1:26" ht="12.75" customHeight="1">
      <c r="A164" s="43"/>
      <c r="B164" s="41"/>
      <c r="C164" s="42"/>
      <c r="D164" s="42"/>
      <c r="E164" s="42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spans="1:26" ht="12.75" customHeight="1">
      <c r="A165" s="43"/>
      <c r="B165" s="41"/>
      <c r="C165" s="42"/>
      <c r="D165" s="42"/>
      <c r="E165" s="42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spans="1:26" ht="12.75" customHeight="1">
      <c r="A166" s="43"/>
      <c r="B166" s="41"/>
      <c r="C166" s="42"/>
      <c r="D166" s="42"/>
      <c r="E166" s="42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spans="1:26" ht="12.75" customHeight="1">
      <c r="A167" s="43"/>
      <c r="B167" s="41"/>
      <c r="C167" s="42"/>
      <c r="D167" s="42"/>
      <c r="E167" s="42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spans="1:26" ht="12.75" customHeight="1">
      <c r="A168" s="43"/>
      <c r="B168" s="41"/>
      <c r="C168" s="42"/>
      <c r="D168" s="42"/>
      <c r="E168" s="42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spans="1:26" ht="12.75" customHeight="1">
      <c r="A169" s="43"/>
      <c r="B169" s="41"/>
      <c r="C169" s="42"/>
      <c r="D169" s="42"/>
      <c r="E169" s="42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spans="1:26" ht="12.75" customHeight="1">
      <c r="A170" s="43"/>
      <c r="B170" s="41"/>
      <c r="C170" s="42"/>
      <c r="D170" s="42"/>
      <c r="E170" s="42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spans="1:26" ht="12.75" customHeight="1">
      <c r="A171" s="43"/>
      <c r="B171" s="41"/>
      <c r="C171" s="42"/>
      <c r="D171" s="42"/>
      <c r="E171" s="42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spans="1:26" ht="12.75" customHeight="1">
      <c r="A172" s="43"/>
      <c r="B172" s="41"/>
      <c r="C172" s="42"/>
      <c r="D172" s="42"/>
      <c r="E172" s="42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spans="1:26" ht="12.75" customHeight="1">
      <c r="A173" s="43"/>
      <c r="B173" s="41"/>
      <c r="C173" s="42"/>
      <c r="D173" s="42"/>
      <c r="E173" s="42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spans="1:26" ht="12.75" customHeight="1">
      <c r="A174" s="43"/>
      <c r="B174" s="41"/>
      <c r="C174" s="42"/>
      <c r="D174" s="42"/>
      <c r="E174" s="42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spans="1:26" ht="12.75" customHeight="1">
      <c r="A175" s="43"/>
      <c r="B175" s="41"/>
      <c r="C175" s="42"/>
      <c r="D175" s="42"/>
      <c r="E175" s="42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spans="1:26" ht="12.75" customHeight="1">
      <c r="A176" s="43"/>
      <c r="B176" s="41"/>
      <c r="C176" s="42"/>
      <c r="D176" s="42"/>
      <c r="E176" s="42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spans="1:26" ht="12.75" customHeight="1">
      <c r="A177" s="43"/>
      <c r="B177" s="41"/>
      <c r="C177" s="42"/>
      <c r="D177" s="42"/>
      <c r="E177" s="42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spans="1:26" ht="12.75" customHeight="1">
      <c r="A178" s="43"/>
      <c r="B178" s="41"/>
      <c r="C178" s="42"/>
      <c r="D178" s="42"/>
      <c r="E178" s="42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spans="1:26" ht="12.75" customHeight="1">
      <c r="A179" s="43"/>
      <c r="B179" s="41"/>
      <c r="C179" s="42"/>
      <c r="D179" s="42"/>
      <c r="E179" s="42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spans="1:26" ht="12.75" customHeight="1">
      <c r="A180" s="43"/>
      <c r="B180" s="41"/>
      <c r="C180" s="42"/>
      <c r="D180" s="42"/>
      <c r="E180" s="42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spans="1:26" ht="12.75" customHeight="1">
      <c r="A181" s="43"/>
      <c r="B181" s="41"/>
      <c r="C181" s="42"/>
      <c r="D181" s="42"/>
      <c r="E181" s="42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spans="1:26" ht="12.75" customHeight="1">
      <c r="A182" s="43"/>
      <c r="B182" s="41"/>
      <c r="C182" s="42"/>
      <c r="D182" s="42"/>
      <c r="E182" s="42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spans="1:26" ht="12.75" customHeight="1">
      <c r="A183" s="43"/>
      <c r="B183" s="41"/>
      <c r="C183" s="42"/>
      <c r="D183" s="42"/>
      <c r="E183" s="42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spans="1:26" ht="12.75" customHeight="1">
      <c r="A184" s="43"/>
      <c r="B184" s="41"/>
      <c r="C184" s="42"/>
      <c r="D184" s="42"/>
      <c r="E184" s="42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spans="1:26" ht="12.75" customHeight="1">
      <c r="A185" s="43"/>
      <c r="B185" s="41"/>
      <c r="C185" s="42"/>
      <c r="D185" s="42"/>
      <c r="E185" s="42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spans="1:26" ht="12.75" customHeight="1">
      <c r="A186" s="43"/>
      <c r="B186" s="41"/>
      <c r="C186" s="42"/>
      <c r="D186" s="42"/>
      <c r="E186" s="42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spans="1:26" ht="12.75" customHeight="1">
      <c r="A187" s="43"/>
      <c r="B187" s="41"/>
      <c r="C187" s="42"/>
      <c r="D187" s="42"/>
      <c r="E187" s="42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spans="1:26" ht="12.75" customHeight="1">
      <c r="A188" s="43"/>
      <c r="B188" s="41"/>
      <c r="C188" s="42"/>
      <c r="D188" s="42"/>
      <c r="E188" s="42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spans="1:26" ht="12.75" customHeight="1">
      <c r="A189" s="43"/>
      <c r="B189" s="41"/>
      <c r="C189" s="42"/>
      <c r="D189" s="42"/>
      <c r="E189" s="42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spans="1:26" ht="12.75" customHeight="1">
      <c r="A190" s="43"/>
      <c r="B190" s="41"/>
      <c r="C190" s="42"/>
      <c r="D190" s="42"/>
      <c r="E190" s="42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spans="1:26" ht="12.75" customHeight="1">
      <c r="A191" s="43"/>
      <c r="B191" s="41"/>
      <c r="C191" s="42"/>
      <c r="D191" s="42"/>
      <c r="E191" s="42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spans="1:26" ht="12.75" customHeight="1">
      <c r="A192" s="43"/>
      <c r="B192" s="41"/>
      <c r="C192" s="42"/>
      <c r="D192" s="42"/>
      <c r="E192" s="42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spans="1:26" ht="12.75" customHeight="1">
      <c r="A193" s="43"/>
      <c r="B193" s="41"/>
      <c r="C193" s="42"/>
      <c r="D193" s="42"/>
      <c r="E193" s="42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spans="1:26" ht="12.75" customHeight="1">
      <c r="A194" s="43"/>
      <c r="B194" s="41"/>
      <c r="C194" s="42"/>
      <c r="D194" s="42"/>
      <c r="E194" s="42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spans="1:26" ht="12.75" customHeight="1">
      <c r="A195" s="43"/>
      <c r="B195" s="41"/>
      <c r="C195" s="42"/>
      <c r="D195" s="42"/>
      <c r="E195" s="42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spans="1:26" ht="12.75" customHeight="1">
      <c r="A196" s="43"/>
      <c r="B196" s="41"/>
      <c r="C196" s="42"/>
      <c r="D196" s="42"/>
      <c r="E196" s="42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spans="1:26" ht="12.75" customHeight="1">
      <c r="A197" s="43"/>
      <c r="B197" s="41"/>
      <c r="C197" s="42"/>
      <c r="D197" s="42"/>
      <c r="E197" s="42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spans="1:26" ht="12.75" customHeight="1">
      <c r="A198" s="43"/>
      <c r="B198" s="41"/>
      <c r="C198" s="42"/>
      <c r="D198" s="42"/>
      <c r="E198" s="42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spans="1:26" ht="12.75" customHeight="1">
      <c r="A199" s="43"/>
      <c r="B199" s="41"/>
      <c r="C199" s="42"/>
      <c r="D199" s="42"/>
      <c r="E199" s="42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spans="1:26" ht="12.75" customHeight="1">
      <c r="A200" s="43"/>
      <c r="B200" s="41"/>
      <c r="C200" s="42"/>
      <c r="D200" s="42"/>
      <c r="E200" s="42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spans="1:26" ht="12.75" customHeight="1">
      <c r="A201" s="43"/>
      <c r="B201" s="41"/>
      <c r="C201" s="42"/>
      <c r="D201" s="42"/>
      <c r="E201" s="42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spans="1:26" ht="12.75" customHeight="1">
      <c r="A202" s="43"/>
      <c r="B202" s="41"/>
      <c r="C202" s="42"/>
      <c r="D202" s="42"/>
      <c r="E202" s="42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spans="1:26" ht="12.75" customHeight="1">
      <c r="A203" s="43"/>
      <c r="B203" s="41"/>
      <c r="C203" s="42"/>
      <c r="D203" s="42"/>
      <c r="E203" s="42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spans="1:26" ht="12.75" customHeight="1">
      <c r="A204" s="43"/>
      <c r="B204" s="41"/>
      <c r="C204" s="42"/>
      <c r="D204" s="42"/>
      <c r="E204" s="42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spans="1:26" ht="12.75" customHeight="1">
      <c r="A205" s="43"/>
      <c r="B205" s="41"/>
      <c r="C205" s="42"/>
      <c r="D205" s="42"/>
      <c r="E205" s="42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spans="1:26" ht="12.75" customHeight="1">
      <c r="A206" s="43"/>
      <c r="B206" s="41"/>
      <c r="C206" s="42"/>
      <c r="D206" s="42"/>
      <c r="E206" s="42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spans="1:26" ht="12.75" customHeight="1">
      <c r="A207" s="43"/>
      <c r="B207" s="41"/>
      <c r="C207" s="42"/>
      <c r="D207" s="42"/>
      <c r="E207" s="42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spans="1:26" ht="12.75" customHeight="1">
      <c r="A208" s="43"/>
      <c r="B208" s="41"/>
      <c r="C208" s="42"/>
      <c r="D208" s="42"/>
      <c r="E208" s="42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spans="1:26" ht="12.75" customHeight="1">
      <c r="A209" s="43"/>
      <c r="B209" s="41"/>
      <c r="C209" s="42"/>
      <c r="D209" s="42"/>
      <c r="E209" s="42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spans="1:26" ht="12.75" customHeight="1">
      <c r="A210" s="43"/>
      <c r="B210" s="41"/>
      <c r="C210" s="42"/>
      <c r="D210" s="42"/>
      <c r="E210" s="42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spans="1:26" ht="12.75" customHeight="1">
      <c r="A211" s="43"/>
      <c r="B211" s="41"/>
      <c r="C211" s="42"/>
      <c r="D211" s="42"/>
      <c r="E211" s="42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spans="1:26" ht="12.75" customHeight="1">
      <c r="A212" s="43"/>
      <c r="B212" s="41"/>
      <c r="C212" s="42"/>
      <c r="D212" s="42"/>
      <c r="E212" s="42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spans="1:26" ht="12.75" customHeight="1">
      <c r="A213" s="43"/>
      <c r="B213" s="41"/>
      <c r="C213" s="42"/>
      <c r="D213" s="42"/>
      <c r="E213" s="42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spans="1:26" ht="12.75" customHeight="1">
      <c r="A214" s="43"/>
      <c r="B214" s="41"/>
      <c r="C214" s="42"/>
      <c r="D214" s="42"/>
      <c r="E214" s="42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spans="1:26" ht="12.75" customHeight="1">
      <c r="A215" s="43"/>
      <c r="B215" s="41"/>
      <c r="C215" s="42"/>
      <c r="D215" s="42"/>
      <c r="E215" s="42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spans="1:26" ht="12.75" customHeight="1">
      <c r="A216" s="43"/>
      <c r="B216" s="41"/>
      <c r="C216" s="42"/>
      <c r="D216" s="42"/>
      <c r="E216" s="42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spans="1:26" ht="12.75" customHeight="1">
      <c r="A217" s="43"/>
      <c r="B217" s="41"/>
      <c r="C217" s="42"/>
      <c r="D217" s="42"/>
      <c r="E217" s="42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spans="1:26" ht="12.75" customHeight="1">
      <c r="A218" s="43"/>
      <c r="B218" s="41"/>
      <c r="C218" s="42"/>
      <c r="D218" s="42"/>
      <c r="E218" s="42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spans="1:26" ht="12.75" customHeight="1">
      <c r="A219" s="43"/>
      <c r="B219" s="41"/>
      <c r="C219" s="42"/>
      <c r="D219" s="42"/>
      <c r="E219" s="42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spans="1:26" ht="12.75" customHeight="1">
      <c r="A220" s="43"/>
      <c r="B220" s="41"/>
      <c r="C220" s="42"/>
      <c r="D220" s="42"/>
      <c r="E220" s="42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spans="1:26" ht="12.75" customHeight="1">
      <c r="A221" s="43"/>
      <c r="B221" s="41"/>
      <c r="C221" s="42"/>
      <c r="D221" s="42"/>
      <c r="E221" s="42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spans="1:26" ht="12.75" customHeight="1">
      <c r="A222" s="43"/>
      <c r="B222" s="41"/>
      <c r="C222" s="42"/>
      <c r="D222" s="42"/>
      <c r="E222" s="42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spans="1:26" ht="12.75" customHeight="1">
      <c r="A223" s="43"/>
      <c r="B223" s="41"/>
      <c r="C223" s="42"/>
      <c r="D223" s="42"/>
      <c r="E223" s="42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spans="1:26" ht="12.75" customHeight="1">
      <c r="A224" s="43"/>
      <c r="B224" s="41"/>
      <c r="C224" s="42"/>
      <c r="D224" s="42"/>
      <c r="E224" s="42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spans="1:26" ht="12.75" customHeight="1">
      <c r="A225" s="43"/>
      <c r="B225" s="41"/>
      <c r="C225" s="42"/>
      <c r="D225" s="42"/>
      <c r="E225" s="42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</row>
    <row r="226" spans="1:26" ht="12.75" customHeight="1">
      <c r="A226" s="43"/>
      <c r="B226" s="41"/>
      <c r="C226" s="42"/>
      <c r="D226" s="42"/>
      <c r="E226" s="42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</row>
    <row r="227" spans="1:26" ht="12.75" customHeight="1">
      <c r="A227" s="43"/>
      <c r="B227" s="41"/>
      <c r="C227" s="42"/>
      <c r="D227" s="42"/>
      <c r="E227" s="42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</row>
    <row r="228" spans="1:26" ht="12.75" customHeight="1">
      <c r="A228" s="43"/>
      <c r="B228" s="41"/>
      <c r="C228" s="42"/>
      <c r="D228" s="42"/>
      <c r="E228" s="42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spans="1:26" ht="12.75" customHeight="1">
      <c r="A229" s="43"/>
      <c r="B229" s="41"/>
      <c r="C229" s="42"/>
      <c r="D229" s="42"/>
      <c r="E229" s="42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spans="1:26" ht="12.75" customHeight="1">
      <c r="A230" s="43"/>
      <c r="B230" s="41"/>
      <c r="C230" s="42"/>
      <c r="D230" s="42"/>
      <c r="E230" s="42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spans="1:26" ht="12.75" customHeight="1">
      <c r="A231" s="43"/>
      <c r="B231" s="41"/>
      <c r="C231" s="42"/>
      <c r="D231" s="42"/>
      <c r="E231" s="42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</row>
    <row r="232" spans="1:26" ht="12.75" customHeight="1">
      <c r="A232" s="43"/>
      <c r="B232" s="41"/>
      <c r="C232" s="42"/>
      <c r="D232" s="42"/>
      <c r="E232" s="42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</row>
    <row r="233" spans="1:26" ht="12.75" customHeight="1">
      <c r="A233" s="43"/>
      <c r="B233" s="41"/>
      <c r="C233" s="42"/>
      <c r="D233" s="42"/>
      <c r="E233" s="42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</row>
    <row r="234" spans="1:26" ht="12.75" customHeight="1">
      <c r="A234" s="43"/>
      <c r="B234" s="41"/>
      <c r="C234" s="42"/>
      <c r="D234" s="42"/>
      <c r="E234" s="42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spans="1:26" ht="12.75" customHeight="1">
      <c r="A235" s="43"/>
      <c r="B235" s="41"/>
      <c r="C235" s="42"/>
      <c r="D235" s="42"/>
      <c r="E235" s="42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spans="1:26" ht="12.75" customHeight="1">
      <c r="A236" s="43"/>
      <c r="B236" s="41"/>
      <c r="C236" s="42"/>
      <c r="D236" s="42"/>
      <c r="E236" s="42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spans="1:26" ht="12.75" customHeight="1">
      <c r="A237" s="43"/>
      <c r="B237" s="41"/>
      <c r="C237" s="42"/>
      <c r="D237" s="42"/>
      <c r="E237" s="42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spans="1:26" ht="12.75" customHeight="1">
      <c r="A238" s="43"/>
      <c r="B238" s="41"/>
      <c r="C238" s="42"/>
      <c r="D238" s="42"/>
      <c r="E238" s="42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spans="1:26" ht="12.75" customHeight="1">
      <c r="A239" s="43"/>
      <c r="B239" s="41"/>
      <c r="C239" s="42"/>
      <c r="D239" s="42"/>
      <c r="E239" s="42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spans="1:26" ht="12.75" customHeight="1">
      <c r="A240" s="43"/>
      <c r="B240" s="41"/>
      <c r="C240" s="42"/>
      <c r="D240" s="42"/>
      <c r="E240" s="42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spans="1:26" ht="12.75" customHeight="1">
      <c r="A241" s="43"/>
      <c r="B241" s="41"/>
      <c r="C241" s="42"/>
      <c r="D241" s="42"/>
      <c r="E241" s="42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spans="1:26" ht="12.75" customHeight="1">
      <c r="A242" s="43"/>
      <c r="B242" s="41"/>
      <c r="C242" s="42"/>
      <c r="D242" s="42"/>
      <c r="E242" s="42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spans="1:26" ht="12.75" customHeight="1">
      <c r="A243" s="43"/>
      <c r="B243" s="41"/>
      <c r="C243" s="42"/>
      <c r="D243" s="42"/>
      <c r="E243" s="42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spans="1:26" ht="12.75" customHeight="1">
      <c r="A244" s="43"/>
      <c r="B244" s="41"/>
      <c r="C244" s="42"/>
      <c r="D244" s="42"/>
      <c r="E244" s="42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spans="1:26" ht="12.75" customHeight="1">
      <c r="A245" s="43"/>
      <c r="B245" s="41"/>
      <c r="C245" s="42"/>
      <c r="D245" s="42"/>
      <c r="E245" s="42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spans="1:26" ht="12.75" customHeight="1">
      <c r="A246" s="43"/>
      <c r="B246" s="41"/>
      <c r="C246" s="42"/>
      <c r="D246" s="42"/>
      <c r="E246" s="42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</row>
    <row r="247" spans="1:26" ht="12.75" customHeight="1">
      <c r="A247" s="43"/>
      <c r="B247" s="41"/>
      <c r="C247" s="42"/>
      <c r="D247" s="42"/>
      <c r="E247" s="42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</row>
    <row r="248" spans="1:26" ht="12.75" customHeight="1">
      <c r="A248" s="43"/>
      <c r="B248" s="41"/>
      <c r="C248" s="42"/>
      <c r="D248" s="42"/>
      <c r="E248" s="42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</row>
    <row r="249" spans="1:26" ht="12.75" customHeight="1">
      <c r="A249" s="43"/>
      <c r="B249" s="41"/>
      <c r="C249" s="42"/>
      <c r="D249" s="42"/>
      <c r="E249" s="42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</row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heetProtection algorithmName="SHA-512" hashValue="FM06eIVgMvPBHm84eWvLmXN6FuZwmcF6ZNLbriUUW6SbtGuCrGK0K1IBDnUH8gX6YVQ6Jk0urGcOgCYnjJ0j/A==" saltValue="g4jmd8jasqqqm8jyyhERZw==" spinCount="100000" sheet="1" objects="1" scenarios="1"/>
  <mergeCells count="22">
    <mergeCell ref="G33:H33"/>
    <mergeCell ref="G34:H34"/>
    <mergeCell ref="G35:H35"/>
    <mergeCell ref="G36:H36"/>
    <mergeCell ref="A49:C49"/>
    <mergeCell ref="A43:H43"/>
    <mergeCell ref="G46:H46"/>
    <mergeCell ref="G47:H47"/>
    <mergeCell ref="G27:H27"/>
    <mergeCell ref="A31:H31"/>
    <mergeCell ref="G11:H11"/>
    <mergeCell ref="G12:H12"/>
    <mergeCell ref="A14:H14"/>
    <mergeCell ref="G22:H22"/>
    <mergeCell ref="G23:H23"/>
    <mergeCell ref="G24:H24"/>
    <mergeCell ref="G25:H25"/>
    <mergeCell ref="G5:H5"/>
    <mergeCell ref="G6:H6"/>
    <mergeCell ref="G7:H7"/>
    <mergeCell ref="A9:H9"/>
    <mergeCell ref="G26:H26"/>
  </mergeCells>
  <dataValidations disablePrompts="1" count="13">
    <dataValidation type="list" allowBlank="1" showErrorMessage="1" sqref="C24" xr:uid="{00000000-0002-0000-0200-000002000000}">
      <formula1>INDIRECT(IF(D24, "categorias_programa_incentivos", "lista_vacia"))</formula1>
    </dataValidation>
    <dataValidation type="list" allowBlank="1" showErrorMessage="1" sqref="C22" xr:uid="{00000000-0002-0000-0200-000003000000}">
      <formula1>INDIRECT(SUBSTITUTE(SUBSTITUTE(SUBSTITUTE(SUBSTITUTE(C21, "/", "_"), " ", "_"), "(", ""), ")", ""))</formula1>
    </dataValidation>
    <dataValidation type="decimal" allowBlank="1" showInputMessage="1" showErrorMessage="1" prompt="Ingrese un número de documento válido." sqref="C19" xr:uid="{00000000-0002-0000-0200-000004000000}">
      <formula1>500000</formula1>
      <formula2>100000000</formula2>
    </dataValidation>
    <dataValidation type="list" allowBlank="1" showErrorMessage="1" sqref="C18" xr:uid="{00000000-0002-0000-0200-000005000000}">
      <formula1>"DNI,Pasaporte,LE,LC"</formula1>
    </dataValidation>
    <dataValidation type="decimal" allowBlank="1" showInputMessage="1" showErrorMessage="1" prompt="Introduzca un código postal válido." sqref="C41" xr:uid="{00000000-0002-0000-0200-000006000000}">
      <formula1>1111</formula1>
      <formula2>9999</formula2>
    </dataValidation>
    <dataValidation type="list" allowBlank="1" showInputMessage="1" showErrorMessage="1" prompt="Seleccione una provincia del listado." sqref="C40" xr:uid="{00000000-0002-0000-0200-000007000000}">
      <formula1>provincias</formula1>
    </dataValidation>
    <dataValidation type="list" allowBlank="1" showErrorMessage="1" sqref="C3 C12" xr:uid="{00000000-0002-0000-0200-000008000000}">
      <formula1>categorias_postulacion</formula1>
    </dataValidation>
    <dataValidation type="list" allowBlank="1" showErrorMessage="1" sqref="C7" xr:uid="{00000000-0002-0000-0200-000009000000}">
      <formula1>centros_multiples</formula1>
    </dataValidation>
    <dataValidation type="list" allowBlank="1" showErrorMessage="1" sqref="C4" xr:uid="{00000000-0002-0000-0200-00000A000000}">
      <formula1>IF(C3="Profesional", subcategorias_profesional, IF(C3="Técnico", subcategorias_tecnico, ""))</formula1>
    </dataValidation>
    <dataValidation type="list" allowBlank="1" showErrorMessage="1" sqref="C5" xr:uid="{00000000-0002-0000-0200-00000B000000}">
      <formula1>comisiones_asesoras</formula1>
    </dataValidation>
    <dataValidation type="list" allowBlank="1" showErrorMessage="1" sqref="C23" xr:uid="{00000000-0002-0000-0200-00000C000000}">
      <formula1>INDIRECT(IF(D23, "dedicaciones_universitarias", "lista_vacia"))</formula1>
    </dataValidation>
    <dataValidation type="list" allowBlank="1" showErrorMessage="1" sqref="C21" xr:uid="{00000000-0002-0000-0200-00000D000000}">
      <formula1>tipos_de_beneficiarios_habilitados</formula1>
    </dataValidation>
    <dataValidation type="list" allowBlank="1" showInputMessage="1" showErrorMessage="1" sqref="C6" xr:uid="{BCD3CF98-CF6A-45ED-AD52-2BD67219F838}">
      <formula1>centros_propios_cic</formula1>
    </dataValidation>
  </dataValidations>
  <pageMargins left="0.59027777777777801" right="0.59027777777777801" top="0.59027777777777801" bottom="0.5902777777777780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4" workbookViewId="0">
      <selection activeCell="C41" sqref="C41:H41"/>
    </sheetView>
  </sheetViews>
  <sheetFormatPr baseColWidth="10" defaultColWidth="12.5703125" defaultRowHeight="15" customHeight="1"/>
  <cols>
    <col min="1" max="1" width="17.28515625" customWidth="1"/>
    <col min="2" max="2" width="14.28515625" hidden="1" customWidth="1"/>
    <col min="3" max="3" width="23" customWidth="1"/>
    <col min="4" max="4" width="13.28515625" hidden="1" customWidth="1"/>
    <col min="5" max="5" width="14.5703125" hidden="1" customWidth="1"/>
    <col min="6" max="10" width="11.42578125" customWidth="1"/>
    <col min="11" max="26" width="8.5703125" customWidth="1"/>
  </cols>
  <sheetData>
    <row r="1" spans="1:26" ht="24.75" customHeight="1">
      <c r="A1" s="2" t="s">
        <v>2</v>
      </c>
      <c r="B1" s="3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6"/>
      <c r="B2" s="3"/>
      <c r="C2" s="5"/>
      <c r="D2" s="5" t="s">
        <v>7</v>
      </c>
      <c r="E2" s="5" t="s">
        <v>8</v>
      </c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85.5" customHeight="1">
      <c r="A3" s="8" t="s">
        <v>10</v>
      </c>
      <c r="B3" s="9" t="s">
        <v>11</v>
      </c>
      <c r="C3" s="26" t="s">
        <v>13</v>
      </c>
      <c r="D3" s="10" t="b">
        <f>TRUE()</f>
        <v>1</v>
      </c>
      <c r="E3" s="10" t="b">
        <f>OR(NOT(D3), NOT(ISBLANK(C3)))</f>
        <v>1</v>
      </c>
      <c r="F3" s="12" t="str">
        <f>IF(NOT(ISBLANK(C3)), "✅", texto_completar)</f>
        <v>✅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7"/>
      <c r="B4" s="3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" customHeight="1">
      <c r="A5" s="92" t="s">
        <v>20</v>
      </c>
      <c r="B5" s="93"/>
      <c r="C5" s="93"/>
      <c r="D5" s="93"/>
      <c r="E5" s="93"/>
      <c r="F5" s="93"/>
      <c r="G5" s="93"/>
      <c r="H5" s="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" customHeight="1">
      <c r="A6" s="4" t="s">
        <v>21</v>
      </c>
      <c r="B6" s="1"/>
      <c r="C6" s="1"/>
      <c r="D6" s="1"/>
      <c r="E6" s="1"/>
      <c r="F6" s="1"/>
      <c r="G6" s="1"/>
      <c r="H6" s="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>
      <c r="A7" s="1"/>
      <c r="B7" s="1"/>
      <c r="C7" s="1"/>
      <c r="D7" s="1"/>
      <c r="E7" s="1"/>
      <c r="F7" s="1"/>
      <c r="G7" s="1"/>
      <c r="H7" s="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92" t="s">
        <v>23</v>
      </c>
      <c r="B8" s="93"/>
      <c r="C8" s="93"/>
      <c r="D8" s="93"/>
      <c r="E8" s="93"/>
      <c r="F8" s="93"/>
      <c r="G8" s="93"/>
      <c r="H8" s="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1"/>
      <c r="B9" s="1"/>
      <c r="C9" s="1"/>
      <c r="D9" s="1"/>
      <c r="E9" s="1"/>
      <c r="F9" s="1"/>
      <c r="G9" s="1"/>
      <c r="H9" s="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>
      <c r="A10" s="1" t="s">
        <v>24</v>
      </c>
      <c r="B10" s="1"/>
      <c r="C10" s="1"/>
      <c r="D10" s="1"/>
      <c r="E10" s="1"/>
      <c r="F10" s="1"/>
      <c r="G10" s="1"/>
      <c r="H10" s="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0" customHeight="1">
      <c r="A11" s="1"/>
      <c r="B11" s="9" t="s">
        <v>25</v>
      </c>
      <c r="C11" s="94"/>
      <c r="D11" s="95"/>
      <c r="E11" s="95"/>
      <c r="F11" s="95"/>
      <c r="G11" s="95"/>
      <c r="H11" s="9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>
      <c r="A12" s="6"/>
      <c r="B12" s="3"/>
      <c r="C12" s="5"/>
      <c r="D12" s="5"/>
      <c r="E12" s="10" t="b">
        <f>NOT(ISBLANK(C11))</f>
        <v>0</v>
      </c>
      <c r="F12" s="6"/>
      <c r="G12" s="6"/>
      <c r="H12" s="6"/>
      <c r="I12" s="6"/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1.5" customHeight="1">
      <c r="A13" s="97" t="s">
        <v>46</v>
      </c>
      <c r="B13" s="93"/>
      <c r="C13" s="93"/>
      <c r="D13" s="93"/>
      <c r="E13" s="93"/>
      <c r="F13" s="93"/>
      <c r="G13" s="93"/>
      <c r="H13" s="93"/>
      <c r="I13" s="1"/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>
      <c r="A15" s="1" t="s">
        <v>47</v>
      </c>
      <c r="B15" s="1"/>
      <c r="C15" s="1"/>
      <c r="D15" s="1"/>
      <c r="E15" s="1"/>
      <c r="F15" s="1"/>
      <c r="G15" s="1"/>
      <c r="H15" s="1"/>
      <c r="I15" s="1"/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0" customHeight="1">
      <c r="A16" s="1"/>
      <c r="B16" s="9" t="s">
        <v>48</v>
      </c>
      <c r="C16" s="94"/>
      <c r="D16" s="95"/>
      <c r="E16" s="95"/>
      <c r="F16" s="95"/>
      <c r="G16" s="95"/>
      <c r="H16" s="96"/>
      <c r="I16" s="1"/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>
      <c r="A17" s="6"/>
      <c r="B17" s="3"/>
      <c r="C17" s="5"/>
      <c r="D17" s="5"/>
      <c r="E17" s="10" t="b">
        <f>NOT(ISBLANK(C16))</f>
        <v>0</v>
      </c>
      <c r="F17" s="6"/>
      <c r="G17" s="6"/>
      <c r="H17" s="6"/>
      <c r="I17" s="1"/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>
      <c r="A18" s="97" t="s">
        <v>53</v>
      </c>
      <c r="B18" s="93"/>
      <c r="C18" s="93"/>
      <c r="D18" s="93"/>
      <c r="E18" s="93"/>
      <c r="F18" s="93"/>
      <c r="G18" s="93"/>
      <c r="H18" s="93"/>
      <c r="I18" s="1"/>
      <c r="J18" s="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1" t="s">
        <v>47</v>
      </c>
      <c r="B20" s="1"/>
      <c r="C20" s="1"/>
      <c r="D20" s="1"/>
      <c r="E20" s="1"/>
      <c r="F20" s="1"/>
      <c r="G20" s="1"/>
      <c r="H20" s="1"/>
      <c r="I20" s="1"/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0" customHeight="1">
      <c r="A21" s="1"/>
      <c r="B21" s="9" t="s">
        <v>57</v>
      </c>
      <c r="C21" s="94"/>
      <c r="D21" s="95"/>
      <c r="E21" s="95"/>
      <c r="F21" s="95"/>
      <c r="G21" s="95"/>
      <c r="H21" s="96"/>
      <c r="I21" s="1"/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"/>
      <c r="B22" s="3"/>
      <c r="C22" s="5"/>
      <c r="D22" s="5"/>
      <c r="E22" s="10" t="b">
        <f>NOT(ISBLANK(C21))</f>
        <v>0</v>
      </c>
      <c r="F22" s="6"/>
      <c r="G22" s="6"/>
      <c r="H22" s="6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97" t="s">
        <v>64</v>
      </c>
      <c r="B23" s="93"/>
      <c r="C23" s="93"/>
      <c r="D23" s="93"/>
      <c r="E23" s="93"/>
      <c r="F23" s="93"/>
      <c r="G23" s="93"/>
      <c r="H23" s="93"/>
      <c r="I23" s="1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0" customHeight="1">
      <c r="A26" s="1"/>
      <c r="B26" s="9" t="s">
        <v>65</v>
      </c>
      <c r="C26" s="94"/>
      <c r="D26" s="95"/>
      <c r="E26" s="95"/>
      <c r="F26" s="95"/>
      <c r="G26" s="95"/>
      <c r="H26" s="96"/>
      <c r="I26" s="1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6"/>
      <c r="B27" s="3"/>
      <c r="C27" s="5"/>
      <c r="D27" s="5"/>
      <c r="E27" s="10" t="b">
        <f>NOT(ISBLANK(C26))</f>
        <v>0</v>
      </c>
      <c r="F27" s="6"/>
      <c r="G27" s="6"/>
      <c r="H27" s="6"/>
      <c r="I27" s="1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97" t="s">
        <v>69</v>
      </c>
      <c r="B28" s="93"/>
      <c r="C28" s="93"/>
      <c r="D28" s="93"/>
      <c r="E28" s="93"/>
      <c r="F28" s="93"/>
      <c r="G28" s="93"/>
      <c r="H28" s="93"/>
      <c r="I28" s="1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1" t="s">
        <v>24</v>
      </c>
      <c r="B30" s="1"/>
      <c r="C30" s="1"/>
      <c r="D30" s="1"/>
      <c r="E30" s="1"/>
      <c r="F30" s="1"/>
      <c r="G30" s="1"/>
      <c r="H30" s="1"/>
      <c r="I30" s="1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0" customHeight="1">
      <c r="A31" s="1"/>
      <c r="B31" s="9" t="s">
        <v>73</v>
      </c>
      <c r="C31" s="94"/>
      <c r="D31" s="95"/>
      <c r="E31" s="95"/>
      <c r="F31" s="95"/>
      <c r="G31" s="95"/>
      <c r="H31" s="96"/>
      <c r="I31" s="1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6"/>
      <c r="B32" s="3"/>
      <c r="C32" s="5"/>
      <c r="D32" s="5"/>
      <c r="E32" s="10" t="b">
        <f>NOT(ISBLANK(C31))</f>
        <v>0</v>
      </c>
      <c r="F32" s="6"/>
      <c r="G32" s="6"/>
      <c r="H32" s="6"/>
      <c r="I32" s="1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97" t="s">
        <v>78</v>
      </c>
      <c r="B33" s="93"/>
      <c r="C33" s="93"/>
      <c r="D33" s="93"/>
      <c r="E33" s="93"/>
      <c r="F33" s="93"/>
      <c r="G33" s="93"/>
      <c r="H33" s="93"/>
      <c r="I33" s="1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1" t="s">
        <v>24</v>
      </c>
      <c r="B35" s="1"/>
      <c r="C35" s="1"/>
      <c r="D35" s="1"/>
      <c r="E35" s="1"/>
      <c r="F35" s="1"/>
      <c r="G35" s="1"/>
      <c r="H35" s="1"/>
      <c r="I35" s="1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0" customHeight="1">
      <c r="A36" s="1"/>
      <c r="B36" s="9" t="s">
        <v>148</v>
      </c>
      <c r="C36" s="94"/>
      <c r="D36" s="95"/>
      <c r="E36" s="95"/>
      <c r="F36" s="95"/>
      <c r="G36" s="95"/>
      <c r="H36" s="96"/>
      <c r="I36" s="1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6"/>
      <c r="B37" s="3"/>
      <c r="C37" s="5"/>
      <c r="D37" s="5"/>
      <c r="E37" s="10" t="b">
        <f>NOT(ISBLANK(C36))</f>
        <v>0</v>
      </c>
      <c r="F37" s="6"/>
      <c r="G37" s="6"/>
      <c r="H37" s="6"/>
      <c r="I37" s="1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97" t="s">
        <v>150</v>
      </c>
      <c r="B38" s="93"/>
      <c r="C38" s="93"/>
      <c r="D38" s="93"/>
      <c r="E38" s="93"/>
      <c r="F38" s="93"/>
      <c r="G38" s="93"/>
      <c r="H38" s="93"/>
      <c r="I38" s="1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1" t="s">
        <v>24</v>
      </c>
      <c r="B40" s="1"/>
      <c r="C40" s="1"/>
      <c r="D40" s="1"/>
      <c r="E40" s="1"/>
      <c r="F40" s="1"/>
      <c r="G40" s="1"/>
      <c r="H40" s="1"/>
      <c r="I40" s="1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0" customHeight="1">
      <c r="A41" s="1"/>
      <c r="B41" s="9" t="s">
        <v>154</v>
      </c>
      <c r="C41" s="94"/>
      <c r="D41" s="95"/>
      <c r="E41" s="95"/>
      <c r="F41" s="95"/>
      <c r="G41" s="95"/>
      <c r="H41" s="96"/>
      <c r="I41" s="1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1"/>
      <c r="B42" s="9"/>
      <c r="C42" s="1"/>
      <c r="D42" s="1"/>
      <c r="E42" s="1"/>
      <c r="F42" s="1"/>
      <c r="G42" s="1"/>
      <c r="H42" s="1"/>
      <c r="I42" s="1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7.25" customHeight="1">
      <c r="A43" s="97" t="s">
        <v>156</v>
      </c>
      <c r="B43" s="93"/>
      <c r="C43" s="93"/>
      <c r="D43" s="93"/>
      <c r="E43" s="93"/>
      <c r="F43" s="93"/>
      <c r="G43" s="93"/>
      <c r="H43" s="93"/>
      <c r="I43" s="1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7.25" customHeight="1">
      <c r="A44" s="13"/>
      <c r="B44" s="11"/>
      <c r="C44" s="11"/>
      <c r="D44" s="11"/>
      <c r="E44" s="11"/>
      <c r="F44" s="11"/>
      <c r="G44" s="11"/>
      <c r="H44" s="11"/>
      <c r="I44" s="1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1" t="s">
        <v>159</v>
      </c>
      <c r="B45" s="9"/>
      <c r="C45" s="1"/>
      <c r="D45" s="1"/>
      <c r="E45" s="1"/>
      <c r="F45" s="1"/>
      <c r="G45" s="1"/>
      <c r="H45" s="1"/>
      <c r="I45" s="1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1" t="s">
        <v>160</v>
      </c>
      <c r="B46" s="9"/>
      <c r="C46" s="1"/>
      <c r="D46" s="1"/>
      <c r="E46" s="1"/>
      <c r="F46" s="1"/>
      <c r="G46" s="1"/>
      <c r="H46" s="1"/>
      <c r="I46" s="1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0" customHeight="1">
      <c r="A47" s="6"/>
      <c r="B47" s="3"/>
      <c r="C47" s="94"/>
      <c r="D47" s="95"/>
      <c r="E47" s="95"/>
      <c r="F47" s="95"/>
      <c r="G47" s="95"/>
      <c r="H47" s="96"/>
      <c r="I47" s="1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3"/>
      <c r="C48" s="25"/>
      <c r="D48" s="1"/>
      <c r="E48" s="1"/>
      <c r="F48" s="1"/>
      <c r="G48" s="1"/>
      <c r="H48" s="1"/>
      <c r="I48" s="1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1.5" customHeight="1">
      <c r="A49" s="97" t="s">
        <v>163</v>
      </c>
      <c r="B49" s="93"/>
      <c r="C49" s="93"/>
      <c r="D49" s="93"/>
      <c r="E49" s="93"/>
      <c r="F49" s="93"/>
      <c r="G49" s="93"/>
      <c r="H49" s="93"/>
      <c r="I49" s="1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1" t="s">
        <v>24</v>
      </c>
      <c r="B51" s="1"/>
      <c r="C51" s="1"/>
      <c r="D51" s="1"/>
      <c r="E51" s="1"/>
      <c r="F51" s="1"/>
      <c r="G51" s="1"/>
      <c r="H51" s="1"/>
      <c r="I51" s="1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0" customHeight="1">
      <c r="A52" s="1"/>
      <c r="B52" s="9" t="s">
        <v>165</v>
      </c>
      <c r="C52" s="94"/>
      <c r="D52" s="95"/>
      <c r="E52" s="95"/>
      <c r="F52" s="95"/>
      <c r="G52" s="95"/>
      <c r="H52" s="96"/>
      <c r="I52" s="1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3"/>
      <c r="C53" s="5"/>
      <c r="D53" s="5"/>
      <c r="E53" s="10" t="b">
        <f>NOT(ISBLANK(C52))</f>
        <v>0</v>
      </c>
      <c r="F53" s="6"/>
      <c r="G53" s="6"/>
      <c r="H53" s="6"/>
      <c r="I53" s="1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97" t="s">
        <v>170</v>
      </c>
      <c r="B54" s="93"/>
      <c r="C54" s="93"/>
      <c r="D54" s="93"/>
      <c r="E54" s="93"/>
      <c r="F54" s="93"/>
      <c r="G54" s="93"/>
      <c r="H54" s="93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3"/>
      <c r="C55" s="5"/>
      <c r="D55" s="5"/>
      <c r="E55" s="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1" t="s">
        <v>47</v>
      </c>
      <c r="B56" s="1"/>
      <c r="C56" s="1"/>
      <c r="D56" s="1"/>
      <c r="E56" s="1"/>
      <c r="F56" s="1"/>
      <c r="G56" s="1"/>
      <c r="H56" s="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0" customHeight="1">
      <c r="A57" s="1"/>
      <c r="B57" s="9" t="s">
        <v>173</v>
      </c>
      <c r="C57" s="94"/>
      <c r="D57" s="95"/>
      <c r="E57" s="95"/>
      <c r="F57" s="95"/>
      <c r="G57" s="95"/>
      <c r="H57" s="9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3"/>
      <c r="C58" s="5"/>
      <c r="D58" s="5"/>
      <c r="E58" s="10" t="b">
        <f>NOT(ISBLANK(C57))</f>
        <v>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1.5" customHeight="1">
      <c r="A59" s="97" t="s">
        <v>213</v>
      </c>
      <c r="B59" s="93"/>
      <c r="C59" s="93"/>
      <c r="D59" s="93"/>
      <c r="E59" s="93"/>
      <c r="F59" s="93"/>
      <c r="G59" s="93"/>
      <c r="H59" s="93"/>
      <c r="I59" s="1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1" t="s">
        <v>24</v>
      </c>
      <c r="B61" s="1"/>
      <c r="C61" s="1"/>
      <c r="D61" s="1"/>
      <c r="E61" s="1"/>
      <c r="F61" s="1"/>
      <c r="G61" s="1"/>
      <c r="H61" s="1"/>
      <c r="I61" s="1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0" customHeight="1">
      <c r="A62" s="1"/>
      <c r="B62" s="9" t="s">
        <v>216</v>
      </c>
      <c r="C62" s="94"/>
      <c r="D62" s="95"/>
      <c r="E62" s="95"/>
      <c r="F62" s="95"/>
      <c r="G62" s="95"/>
      <c r="H62" s="96"/>
      <c r="I62" s="1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1"/>
      <c r="B63" s="9"/>
      <c r="C63" s="1"/>
      <c r="D63" s="1"/>
      <c r="E63" s="10" t="b">
        <f>NOT(ISBLANK(C62))</f>
        <v>0</v>
      </c>
      <c r="F63" s="1"/>
      <c r="G63" s="1"/>
      <c r="H63" s="1"/>
      <c r="I63" s="1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98" t="str">
        <f>IF(NOT(E64), "❌ CUIDADO: hay campos obligatorios sin completar aún.", "")</f>
        <v>❌ CUIDADO: hay campos obligatorios sin completar aún.</v>
      </c>
      <c r="B64" s="93"/>
      <c r="C64" s="93"/>
      <c r="D64" s="5"/>
      <c r="E64" s="10" t="b">
        <f>AND(E3, E53, E27, E32, E22, E17, E12, E37, E47, E58, E63)</f>
        <v>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3"/>
      <c r="C65" s="5"/>
      <c r="D65" s="5"/>
      <c r="E65" s="5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3"/>
      <c r="C66" s="5"/>
      <c r="D66" s="5"/>
      <c r="E66" s="5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3"/>
      <c r="C67" s="5"/>
      <c r="D67" s="5"/>
      <c r="E67" s="5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3"/>
      <c r="C68" s="5"/>
      <c r="D68" s="5"/>
      <c r="E68" s="5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3"/>
      <c r="C69" s="5"/>
      <c r="D69" s="5"/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3"/>
      <c r="C70" s="5"/>
      <c r="D70" s="5"/>
      <c r="E70" s="5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3"/>
      <c r="C71" s="5"/>
      <c r="D71" s="5"/>
      <c r="E71" s="5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3"/>
      <c r="C72" s="5"/>
      <c r="D72" s="5"/>
      <c r="E72" s="5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3"/>
      <c r="C73" s="5"/>
      <c r="D73" s="5"/>
      <c r="E73" s="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3"/>
      <c r="C74" s="5"/>
      <c r="D74" s="5"/>
      <c r="E74" s="5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3"/>
      <c r="C75" s="5"/>
      <c r="D75" s="5"/>
      <c r="E75" s="5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3"/>
      <c r="C76" s="5"/>
      <c r="D76" s="5"/>
      <c r="E76" s="5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3"/>
      <c r="C77" s="5"/>
      <c r="D77" s="5"/>
      <c r="E77" s="5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3"/>
      <c r="C78" s="5"/>
      <c r="D78" s="5"/>
      <c r="E78" s="5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3"/>
      <c r="C79" s="5"/>
      <c r="D79" s="5"/>
      <c r="E79" s="5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3"/>
      <c r="C80" s="5"/>
      <c r="D80" s="5"/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3"/>
      <c r="C81" s="5"/>
      <c r="D81" s="5"/>
      <c r="E81" s="5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3"/>
      <c r="C82" s="5"/>
      <c r="D82" s="5"/>
      <c r="E82" s="5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3"/>
      <c r="C83" s="5"/>
      <c r="D83" s="5"/>
      <c r="E83" s="5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3"/>
      <c r="C84" s="5"/>
      <c r="D84" s="5"/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3"/>
      <c r="C85" s="5"/>
      <c r="D85" s="5"/>
      <c r="E85" s="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3"/>
      <c r="C86" s="5"/>
      <c r="D86" s="5"/>
      <c r="E86" s="5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3"/>
      <c r="C87" s="5"/>
      <c r="D87" s="5"/>
      <c r="E87" s="5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3"/>
      <c r="C88" s="5"/>
      <c r="D88" s="5"/>
      <c r="E88" s="5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3"/>
      <c r="C89" s="5"/>
      <c r="D89" s="5"/>
      <c r="E89" s="5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3"/>
      <c r="C90" s="5"/>
      <c r="D90" s="5"/>
      <c r="E90" s="5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3"/>
      <c r="C91" s="5"/>
      <c r="D91" s="5"/>
      <c r="E91" s="5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3"/>
      <c r="C92" s="5"/>
      <c r="D92" s="5"/>
      <c r="E92" s="5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3"/>
      <c r="C93" s="5"/>
      <c r="D93" s="5"/>
      <c r="E93" s="5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3"/>
      <c r="C94" s="5"/>
      <c r="D94" s="5"/>
      <c r="E94" s="5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3"/>
      <c r="C95" s="5"/>
      <c r="D95" s="5"/>
      <c r="E95" s="5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3"/>
      <c r="C96" s="5"/>
      <c r="D96" s="5"/>
      <c r="E96" s="5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3"/>
      <c r="C97" s="5"/>
      <c r="D97" s="5"/>
      <c r="E97" s="5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3"/>
      <c r="C98" s="5"/>
      <c r="D98" s="5"/>
      <c r="E98" s="5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3"/>
      <c r="C99" s="5"/>
      <c r="D99" s="5"/>
      <c r="E99" s="5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3"/>
      <c r="C100" s="5"/>
      <c r="D100" s="5"/>
      <c r="E100" s="5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3"/>
      <c r="C101" s="5"/>
      <c r="D101" s="5"/>
      <c r="E101" s="5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3"/>
      <c r="C102" s="5"/>
      <c r="D102" s="5"/>
      <c r="E102" s="5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3"/>
      <c r="C103" s="5"/>
      <c r="D103" s="5"/>
      <c r="E103" s="5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3"/>
      <c r="C104" s="5"/>
      <c r="D104" s="5"/>
      <c r="E104" s="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3"/>
      <c r="C105" s="5"/>
      <c r="D105" s="5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3"/>
      <c r="C106" s="5"/>
      <c r="D106" s="5"/>
      <c r="E106" s="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3"/>
      <c r="C107" s="5"/>
      <c r="D107" s="5"/>
      <c r="E107" s="5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3"/>
      <c r="C108" s="5"/>
      <c r="D108" s="5"/>
      <c r="E108" s="5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3"/>
      <c r="C109" s="5"/>
      <c r="D109" s="5"/>
      <c r="E109" s="5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3"/>
      <c r="C110" s="5"/>
      <c r="D110" s="5"/>
      <c r="E110" s="5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3"/>
      <c r="C111" s="5"/>
      <c r="D111" s="5"/>
      <c r="E111" s="5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3"/>
      <c r="C112" s="5"/>
      <c r="D112" s="5"/>
      <c r="E112" s="5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3"/>
      <c r="C113" s="5"/>
      <c r="D113" s="5"/>
      <c r="E113" s="5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3"/>
      <c r="C114" s="5"/>
      <c r="D114" s="5"/>
      <c r="E114" s="5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3"/>
      <c r="C115" s="5"/>
      <c r="D115" s="5"/>
      <c r="E115" s="5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3"/>
      <c r="C116" s="5"/>
      <c r="D116" s="5"/>
      <c r="E116" s="5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3"/>
      <c r="C117" s="5"/>
      <c r="D117" s="5"/>
      <c r="E117" s="5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3"/>
      <c r="C118" s="5"/>
      <c r="D118" s="5"/>
      <c r="E118" s="5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3"/>
      <c r="C119" s="5"/>
      <c r="D119" s="5"/>
      <c r="E119" s="5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3"/>
      <c r="C120" s="5"/>
      <c r="D120" s="5"/>
      <c r="E120" s="5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3"/>
      <c r="C121" s="5"/>
      <c r="D121" s="5"/>
      <c r="E121" s="5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3"/>
      <c r="C122" s="5"/>
      <c r="D122" s="5"/>
      <c r="E122" s="5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3"/>
      <c r="C123" s="5"/>
      <c r="D123" s="5"/>
      <c r="E123" s="5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3"/>
      <c r="C124" s="5"/>
      <c r="D124" s="5"/>
      <c r="E124" s="5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3"/>
      <c r="C125" s="5"/>
      <c r="D125" s="5"/>
      <c r="E125" s="5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3"/>
      <c r="C126" s="5"/>
      <c r="D126" s="5"/>
      <c r="E126" s="5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3"/>
      <c r="C127" s="5"/>
      <c r="D127" s="5"/>
      <c r="E127" s="5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3"/>
      <c r="C128" s="5"/>
      <c r="D128" s="5"/>
      <c r="E128" s="5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3"/>
      <c r="C129" s="5"/>
      <c r="D129" s="5"/>
      <c r="E129" s="5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3"/>
      <c r="C130" s="5"/>
      <c r="D130" s="5"/>
      <c r="E130" s="5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3"/>
      <c r="C131" s="5"/>
      <c r="D131" s="5"/>
      <c r="E131" s="5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3"/>
      <c r="C132" s="5"/>
      <c r="D132" s="5"/>
      <c r="E132" s="5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3"/>
      <c r="C133" s="5"/>
      <c r="D133" s="5"/>
      <c r="E133" s="5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3"/>
      <c r="C134" s="5"/>
      <c r="D134" s="5"/>
      <c r="E134" s="5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3"/>
      <c r="C135" s="5"/>
      <c r="D135" s="5"/>
      <c r="E135" s="5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3"/>
      <c r="C136" s="5"/>
      <c r="D136" s="5"/>
      <c r="E136" s="5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3"/>
      <c r="C137" s="5"/>
      <c r="D137" s="5"/>
      <c r="E137" s="5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3"/>
      <c r="C138" s="5"/>
      <c r="D138" s="5"/>
      <c r="E138" s="5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3"/>
      <c r="C139" s="5"/>
      <c r="D139" s="5"/>
      <c r="E139" s="5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3"/>
      <c r="C140" s="5"/>
      <c r="D140" s="5"/>
      <c r="E140" s="5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3"/>
      <c r="C141" s="5"/>
      <c r="D141" s="5"/>
      <c r="E141" s="5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3"/>
      <c r="C142" s="5"/>
      <c r="D142" s="5"/>
      <c r="E142" s="5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3"/>
      <c r="C143" s="5"/>
      <c r="D143" s="5"/>
      <c r="E143" s="5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3"/>
      <c r="C144" s="5"/>
      <c r="D144" s="5"/>
      <c r="E144" s="5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3"/>
      <c r="C145" s="5"/>
      <c r="D145" s="5"/>
      <c r="E145" s="5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3"/>
      <c r="C146" s="5"/>
      <c r="D146" s="5"/>
      <c r="E146" s="5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3"/>
      <c r="C147" s="5"/>
      <c r="D147" s="5"/>
      <c r="E147" s="5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3"/>
      <c r="C148" s="5"/>
      <c r="D148" s="5"/>
      <c r="E148" s="5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3"/>
      <c r="C149" s="5"/>
      <c r="D149" s="5"/>
      <c r="E149" s="5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3"/>
      <c r="C150" s="5"/>
      <c r="D150" s="5"/>
      <c r="E150" s="5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3"/>
      <c r="C151" s="5"/>
      <c r="D151" s="5"/>
      <c r="E151" s="5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3"/>
      <c r="C152" s="5"/>
      <c r="D152" s="5"/>
      <c r="E152" s="5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3"/>
      <c r="C153" s="5"/>
      <c r="D153" s="5"/>
      <c r="E153" s="5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3"/>
      <c r="C154" s="5"/>
      <c r="D154" s="5"/>
      <c r="E154" s="5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3"/>
      <c r="C155" s="5"/>
      <c r="D155" s="5"/>
      <c r="E155" s="5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3"/>
      <c r="C156" s="5"/>
      <c r="D156" s="5"/>
      <c r="E156" s="5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3"/>
      <c r="C157" s="5"/>
      <c r="D157" s="5"/>
      <c r="E157" s="5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3"/>
      <c r="C158" s="5"/>
      <c r="D158" s="5"/>
      <c r="E158" s="5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3"/>
      <c r="C159" s="5"/>
      <c r="D159" s="5"/>
      <c r="E159" s="5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3"/>
      <c r="C160" s="5"/>
      <c r="D160" s="5"/>
      <c r="E160" s="5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3"/>
      <c r="C161" s="5"/>
      <c r="D161" s="5"/>
      <c r="E161" s="5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3"/>
      <c r="C162" s="5"/>
      <c r="D162" s="5"/>
      <c r="E162" s="5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3"/>
      <c r="C163" s="5"/>
      <c r="D163" s="5"/>
      <c r="E163" s="5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3"/>
      <c r="C164" s="5"/>
      <c r="D164" s="5"/>
      <c r="E164" s="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3"/>
      <c r="C165" s="5"/>
      <c r="D165" s="5"/>
      <c r="E165" s="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3"/>
      <c r="C166" s="5"/>
      <c r="D166" s="5"/>
      <c r="E166" s="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3"/>
      <c r="C167" s="5"/>
      <c r="D167" s="5"/>
      <c r="E167" s="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3"/>
      <c r="C168" s="5"/>
      <c r="D168" s="5"/>
      <c r="E168" s="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3"/>
      <c r="C169" s="5"/>
      <c r="D169" s="5"/>
      <c r="E169" s="5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3"/>
      <c r="C170" s="5"/>
      <c r="D170" s="5"/>
      <c r="E170" s="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3"/>
      <c r="C171" s="5"/>
      <c r="D171" s="5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3"/>
      <c r="C172" s="5"/>
      <c r="D172" s="5"/>
      <c r="E172" s="5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3"/>
      <c r="C173" s="5"/>
      <c r="D173" s="5"/>
      <c r="E173" s="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3"/>
      <c r="C174" s="5"/>
      <c r="D174" s="5"/>
      <c r="E174" s="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3"/>
      <c r="C175" s="5"/>
      <c r="D175" s="5"/>
      <c r="E175" s="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3"/>
      <c r="C176" s="5"/>
      <c r="D176" s="5"/>
      <c r="E176" s="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3"/>
      <c r="C177" s="5"/>
      <c r="D177" s="5"/>
      <c r="E177" s="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3"/>
      <c r="C178" s="5"/>
      <c r="D178" s="5"/>
      <c r="E178" s="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3"/>
      <c r="C179" s="5"/>
      <c r="D179" s="5"/>
      <c r="E179" s="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3"/>
      <c r="C180" s="5"/>
      <c r="D180" s="5"/>
      <c r="E180" s="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3"/>
      <c r="C181" s="5"/>
      <c r="D181" s="5"/>
      <c r="E181" s="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3"/>
      <c r="C182" s="5"/>
      <c r="D182" s="5"/>
      <c r="E182" s="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3"/>
      <c r="C183" s="5"/>
      <c r="D183" s="5"/>
      <c r="E183" s="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3"/>
      <c r="C184" s="5"/>
      <c r="D184" s="5"/>
      <c r="E184" s="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3"/>
      <c r="C185" s="5"/>
      <c r="D185" s="5"/>
      <c r="E185" s="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3"/>
      <c r="C186" s="5"/>
      <c r="D186" s="5"/>
      <c r="E186" s="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3"/>
      <c r="C187" s="5"/>
      <c r="D187" s="5"/>
      <c r="E187" s="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3"/>
      <c r="C188" s="5"/>
      <c r="D188" s="5"/>
      <c r="E188" s="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3"/>
      <c r="C189" s="5"/>
      <c r="D189" s="5"/>
      <c r="E189" s="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3"/>
      <c r="C190" s="5"/>
      <c r="D190" s="5"/>
      <c r="E190" s="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3"/>
      <c r="C191" s="5"/>
      <c r="D191" s="5"/>
      <c r="E191" s="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3"/>
      <c r="C192" s="5"/>
      <c r="D192" s="5"/>
      <c r="E192" s="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3"/>
      <c r="C193" s="5"/>
      <c r="D193" s="5"/>
      <c r="E193" s="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3"/>
      <c r="C194" s="5"/>
      <c r="D194" s="5"/>
      <c r="E194" s="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3"/>
      <c r="C195" s="5"/>
      <c r="D195" s="5"/>
      <c r="E195" s="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3"/>
      <c r="C196" s="5"/>
      <c r="D196" s="5"/>
      <c r="E196" s="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3"/>
      <c r="C197" s="5"/>
      <c r="D197" s="5"/>
      <c r="E197" s="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3"/>
      <c r="C198" s="5"/>
      <c r="D198" s="5"/>
      <c r="E198" s="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3"/>
      <c r="C199" s="5"/>
      <c r="D199" s="5"/>
      <c r="E199" s="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3"/>
      <c r="C200" s="5"/>
      <c r="D200" s="5"/>
      <c r="E200" s="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3"/>
      <c r="C201" s="5"/>
      <c r="D201" s="5"/>
      <c r="E201" s="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3"/>
      <c r="C202" s="5"/>
      <c r="D202" s="5"/>
      <c r="E202" s="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3"/>
      <c r="C203" s="5"/>
      <c r="D203" s="5"/>
      <c r="E203" s="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3"/>
      <c r="C204" s="5"/>
      <c r="D204" s="5"/>
      <c r="E204" s="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3"/>
      <c r="C205" s="5"/>
      <c r="D205" s="5"/>
      <c r="E205" s="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3"/>
      <c r="C206" s="5"/>
      <c r="D206" s="5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3"/>
      <c r="C207" s="5"/>
      <c r="D207" s="5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3"/>
      <c r="C208" s="5"/>
      <c r="D208" s="5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3"/>
      <c r="C209" s="5"/>
      <c r="D209" s="5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3"/>
      <c r="C210" s="5"/>
      <c r="D210" s="5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3"/>
      <c r="C211" s="5"/>
      <c r="D211" s="5"/>
      <c r="E211" s="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3"/>
      <c r="C212" s="5"/>
      <c r="D212" s="5"/>
      <c r="E212" s="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3"/>
      <c r="C213" s="5"/>
      <c r="D213" s="5"/>
      <c r="E213" s="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3"/>
      <c r="C214" s="5"/>
      <c r="D214" s="5"/>
      <c r="E214" s="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3"/>
      <c r="C215" s="5"/>
      <c r="D215" s="5"/>
      <c r="E215" s="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3"/>
      <c r="C216" s="5"/>
      <c r="D216" s="5"/>
      <c r="E216" s="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3"/>
      <c r="C217" s="5"/>
      <c r="D217" s="5"/>
      <c r="E217" s="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3"/>
      <c r="C218" s="5"/>
      <c r="D218" s="5"/>
      <c r="E218" s="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3"/>
      <c r="C219" s="5"/>
      <c r="D219" s="5"/>
      <c r="E219" s="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3"/>
      <c r="C220" s="5"/>
      <c r="D220" s="5"/>
      <c r="E220" s="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3"/>
      <c r="C221" s="5"/>
      <c r="D221" s="5"/>
      <c r="E221" s="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3"/>
      <c r="C222" s="5"/>
      <c r="D222" s="5"/>
      <c r="E222" s="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3"/>
      <c r="C223" s="5"/>
      <c r="D223" s="5"/>
      <c r="E223" s="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3"/>
      <c r="C224" s="5"/>
      <c r="D224" s="5"/>
      <c r="E224" s="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3"/>
      <c r="C225" s="5"/>
      <c r="D225" s="5"/>
      <c r="E225" s="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3"/>
      <c r="C226" s="5"/>
      <c r="D226" s="5"/>
      <c r="E226" s="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3"/>
      <c r="C227" s="5"/>
      <c r="D227" s="5"/>
      <c r="E227" s="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3"/>
      <c r="C228" s="5"/>
      <c r="D228" s="5"/>
      <c r="E228" s="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3"/>
      <c r="C229" s="5"/>
      <c r="D229" s="5"/>
      <c r="E229" s="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3"/>
      <c r="C230" s="5"/>
      <c r="D230" s="5"/>
      <c r="E230" s="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3"/>
      <c r="C231" s="5"/>
      <c r="D231" s="5"/>
      <c r="E231" s="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3"/>
      <c r="C232" s="5"/>
      <c r="D232" s="5"/>
      <c r="E232" s="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3"/>
      <c r="C233" s="5"/>
      <c r="D233" s="5"/>
      <c r="E233" s="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3"/>
      <c r="C234" s="5"/>
      <c r="D234" s="5"/>
      <c r="E234" s="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3"/>
      <c r="C235" s="5"/>
      <c r="D235" s="5"/>
      <c r="E235" s="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3"/>
      <c r="C236" s="5"/>
      <c r="D236" s="5"/>
      <c r="E236" s="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3"/>
      <c r="C237" s="5"/>
      <c r="D237" s="5"/>
      <c r="E237" s="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3"/>
      <c r="C238" s="5"/>
      <c r="D238" s="5"/>
      <c r="E238" s="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3"/>
      <c r="C239" s="5"/>
      <c r="D239" s="5"/>
      <c r="E239" s="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3"/>
      <c r="C240" s="5"/>
      <c r="D240" s="5"/>
      <c r="E240" s="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3"/>
      <c r="C241" s="5"/>
      <c r="D241" s="5"/>
      <c r="E241" s="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3"/>
      <c r="C242" s="5"/>
      <c r="D242" s="5"/>
      <c r="E242" s="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3"/>
      <c r="C243" s="5"/>
      <c r="D243" s="5"/>
      <c r="E243" s="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3"/>
      <c r="C244" s="5"/>
      <c r="D244" s="5"/>
      <c r="E244" s="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3"/>
      <c r="C245" s="5"/>
      <c r="D245" s="5"/>
      <c r="E245" s="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3"/>
      <c r="C246" s="5"/>
      <c r="D246" s="5"/>
      <c r="E246" s="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3"/>
      <c r="C247" s="5"/>
      <c r="D247" s="5"/>
      <c r="E247" s="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3"/>
      <c r="C248" s="5"/>
      <c r="D248" s="5"/>
      <c r="E248" s="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3"/>
      <c r="C249" s="5"/>
      <c r="D249" s="5"/>
      <c r="E249" s="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3"/>
      <c r="C250" s="5"/>
      <c r="D250" s="5"/>
      <c r="E250" s="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3"/>
      <c r="C251" s="5"/>
      <c r="D251" s="5"/>
      <c r="E251" s="5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3"/>
      <c r="C252" s="5"/>
      <c r="D252" s="5"/>
      <c r="E252" s="5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3"/>
      <c r="C253" s="5"/>
      <c r="D253" s="5"/>
      <c r="E253" s="5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3"/>
      <c r="C254" s="5"/>
      <c r="D254" s="5"/>
      <c r="E254" s="5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3"/>
      <c r="C255" s="5"/>
      <c r="D255" s="5"/>
      <c r="E255" s="5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3"/>
      <c r="C256" s="5"/>
      <c r="D256" s="5"/>
      <c r="E256" s="5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3"/>
      <c r="C257" s="5"/>
      <c r="D257" s="5"/>
      <c r="E257" s="5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3"/>
      <c r="C258" s="5"/>
      <c r="D258" s="5"/>
      <c r="E258" s="5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3"/>
      <c r="C259" s="5"/>
      <c r="D259" s="5"/>
      <c r="E259" s="5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3"/>
      <c r="C260" s="5"/>
      <c r="D260" s="5"/>
      <c r="E260" s="5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3"/>
      <c r="C261" s="5"/>
      <c r="D261" s="5"/>
      <c r="E261" s="5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3"/>
      <c r="C262" s="5"/>
      <c r="D262" s="5"/>
      <c r="E262" s="5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3"/>
      <c r="C263" s="5"/>
      <c r="D263" s="5"/>
      <c r="E263" s="5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3"/>
      <c r="C264" s="5"/>
      <c r="D264" s="5"/>
      <c r="E264" s="5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sheetProtection algorithmName="SHA-512" hashValue="/jwFQxYgQv+A3wTjmhB7EWlH5hhKI76KdnRjNZptrQbWYACL7QMTxv3qpw8GuXHGX5L3Wr2DTll/8zVDYNiOwg==" saltValue="4jhykH6EJhlO4UWfYjY5Ug==" spinCount="100000" sheet="1" objects="1" scenarios="1"/>
  <mergeCells count="24">
    <mergeCell ref="C62:H62"/>
    <mergeCell ref="A64:C64"/>
    <mergeCell ref="C41:H41"/>
    <mergeCell ref="A43:H43"/>
    <mergeCell ref="C47:H47"/>
    <mergeCell ref="A49:H49"/>
    <mergeCell ref="C52:H52"/>
    <mergeCell ref="A54:H54"/>
    <mergeCell ref="C57:H57"/>
    <mergeCell ref="C31:H31"/>
    <mergeCell ref="A33:H33"/>
    <mergeCell ref="C36:H36"/>
    <mergeCell ref="A38:H38"/>
    <mergeCell ref="A59:H59"/>
    <mergeCell ref="A18:H18"/>
    <mergeCell ref="C21:H21"/>
    <mergeCell ref="A23:H23"/>
    <mergeCell ref="C26:H26"/>
    <mergeCell ref="A28:H28"/>
    <mergeCell ref="A5:G5"/>
    <mergeCell ref="A8:G8"/>
    <mergeCell ref="C11:H11"/>
    <mergeCell ref="A13:H13"/>
    <mergeCell ref="C16:H16"/>
  </mergeCells>
  <dataValidations count="2">
    <dataValidation type="custom" allowBlank="1" showErrorMessage="1" sqref="C16 C21 C47 C48:H48 C57" xr:uid="{00000000-0002-0000-0300-000000000000}">
      <formula1>LTE(LEN(C16),(7500))</formula1>
    </dataValidation>
    <dataValidation type="custom" allowBlank="1" showErrorMessage="1" sqref="C11 C26 C31 C36 C41 C42:H42 C44:H46 C52 C62" xr:uid="{00000000-0002-0000-0300-000001000000}">
      <formula1>LTE(LEN(C11),(2500))</formula1>
    </dataValidation>
  </dataValidations>
  <pageMargins left="0.59027777777777801" right="0.59027777777777801" top="0.59027777777777801" bottom="0.5902777777777780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workbookViewId="0">
      <selection activeCell="F33" sqref="F33"/>
    </sheetView>
  </sheetViews>
  <sheetFormatPr baseColWidth="10" defaultColWidth="12.5703125" defaultRowHeight="15" customHeight="1"/>
  <cols>
    <col min="1" max="1" width="12.5703125" style="27"/>
    <col min="2" max="2" width="6.5703125" style="27" customWidth="1"/>
    <col min="3" max="3" width="5.28515625" style="27" customWidth="1"/>
    <col min="4" max="4" width="19.85546875" style="27" customWidth="1"/>
    <col min="5" max="5" width="32" style="27" customWidth="1"/>
    <col min="6" max="6" width="27.28515625" style="27" customWidth="1"/>
    <col min="7" max="7" width="16.140625" style="27" customWidth="1"/>
    <col min="8" max="9" width="8.5703125" style="27" customWidth="1"/>
    <col min="10" max="16384" width="12.5703125" style="27"/>
  </cols>
  <sheetData>
    <row r="1" spans="1:9" ht="42" customHeight="1">
      <c r="A1" s="58" t="s">
        <v>259</v>
      </c>
      <c r="G1" s="37"/>
      <c r="H1" s="43"/>
      <c r="I1" s="43"/>
    </row>
    <row r="2" spans="1:9" ht="12.75" customHeight="1">
      <c r="G2" s="43"/>
      <c r="H2" s="43"/>
      <c r="I2" s="43"/>
    </row>
    <row r="3" spans="1:9" ht="12.75" customHeight="1">
      <c r="A3" s="27" t="s">
        <v>491</v>
      </c>
      <c r="H3" s="43"/>
      <c r="I3" s="43"/>
    </row>
    <row r="4" spans="1:9" ht="12.75" customHeight="1">
      <c r="G4" s="43"/>
      <c r="H4" s="43"/>
      <c r="I4" s="43"/>
    </row>
    <row r="5" spans="1:9" ht="13.5" customHeight="1">
      <c r="A5" s="99" t="s">
        <v>260</v>
      </c>
      <c r="B5" s="81"/>
      <c r="C5" s="81"/>
      <c r="D5" s="102" t="s">
        <v>261</v>
      </c>
      <c r="E5" s="104" t="s">
        <v>262</v>
      </c>
      <c r="F5" s="102" t="s">
        <v>263</v>
      </c>
      <c r="H5" s="43"/>
      <c r="I5" s="43"/>
    </row>
    <row r="6" spans="1:9" ht="12.75" customHeight="1">
      <c r="A6" s="100"/>
      <c r="B6" s="101"/>
      <c r="C6" s="101"/>
      <c r="D6" s="103"/>
      <c r="E6" s="105"/>
      <c r="F6" s="103"/>
      <c r="H6" s="43"/>
      <c r="I6" s="43"/>
    </row>
    <row r="7" spans="1:9" ht="12.75" customHeight="1">
      <c r="A7" s="106" t="s">
        <v>264</v>
      </c>
      <c r="B7" s="89"/>
      <c r="C7" s="90"/>
      <c r="D7" s="59"/>
      <c r="E7" s="59"/>
      <c r="F7" s="59"/>
    </row>
    <row r="8" spans="1:9" ht="12.75" customHeight="1">
      <c r="A8" s="106" t="s">
        <v>265</v>
      </c>
      <c r="B8" s="89"/>
      <c r="C8" s="90"/>
      <c r="D8" s="59"/>
      <c r="E8" s="59"/>
      <c r="F8" s="59"/>
    </row>
    <row r="9" spans="1:9" ht="12.75" customHeight="1">
      <c r="A9" s="106"/>
      <c r="B9" s="89"/>
      <c r="C9" s="90"/>
      <c r="D9" s="59"/>
      <c r="E9" s="59"/>
      <c r="F9" s="59"/>
    </row>
    <row r="10" spans="1:9" ht="12.75" customHeight="1">
      <c r="A10" s="106"/>
      <c r="B10" s="89"/>
      <c r="C10" s="90"/>
      <c r="D10" s="59"/>
      <c r="E10" s="59"/>
      <c r="F10" s="59"/>
    </row>
    <row r="11" spans="1:9" ht="12.75" customHeight="1">
      <c r="A11" s="106"/>
      <c r="B11" s="89"/>
      <c r="C11" s="90"/>
      <c r="D11" s="59"/>
      <c r="E11" s="59"/>
      <c r="F11" s="59"/>
    </row>
    <row r="12" spans="1:9" ht="12.75" customHeight="1">
      <c r="A12" s="106"/>
      <c r="B12" s="89"/>
      <c r="C12" s="90"/>
      <c r="D12" s="59"/>
      <c r="E12" s="59"/>
      <c r="F12" s="59"/>
    </row>
    <row r="13" spans="1:9" ht="12.75" customHeight="1">
      <c r="A13" s="106"/>
      <c r="B13" s="89"/>
      <c r="C13" s="90"/>
      <c r="D13" s="59"/>
      <c r="E13" s="59"/>
      <c r="F13" s="59"/>
    </row>
    <row r="14" spans="1:9" ht="12.75" customHeight="1">
      <c r="A14" s="106"/>
      <c r="B14" s="89"/>
      <c r="C14" s="90"/>
      <c r="D14" s="59"/>
      <c r="E14" s="59"/>
      <c r="F14" s="59"/>
    </row>
    <row r="15" spans="1:9" ht="12.75" customHeight="1">
      <c r="A15" s="106"/>
      <c r="B15" s="89"/>
      <c r="C15" s="90"/>
      <c r="D15" s="59"/>
      <c r="E15" s="59"/>
      <c r="F15" s="59"/>
    </row>
    <row r="16" spans="1:9" ht="12.75" customHeight="1">
      <c r="A16" s="106"/>
      <c r="B16" s="89"/>
      <c r="C16" s="90"/>
      <c r="D16" s="59"/>
      <c r="E16" s="59"/>
      <c r="F16" s="59"/>
    </row>
    <row r="17" spans="1:9" ht="12.75" customHeight="1">
      <c r="A17" s="106"/>
      <c r="B17" s="89"/>
      <c r="C17" s="90"/>
      <c r="D17" s="59"/>
      <c r="E17" s="59"/>
      <c r="F17" s="59"/>
    </row>
    <row r="18" spans="1:9" ht="12.75" customHeight="1">
      <c r="A18" s="106"/>
      <c r="B18" s="89"/>
      <c r="C18" s="90"/>
      <c r="D18" s="59"/>
      <c r="E18" s="59"/>
      <c r="F18" s="59"/>
    </row>
    <row r="19" spans="1:9" ht="12.75" customHeight="1">
      <c r="A19" s="106"/>
      <c r="B19" s="89"/>
      <c r="C19" s="90"/>
      <c r="D19" s="59"/>
      <c r="E19" s="59"/>
      <c r="F19" s="59"/>
    </row>
    <row r="20" spans="1:9" ht="12.75" customHeight="1">
      <c r="G20" s="43"/>
      <c r="H20" s="43"/>
      <c r="I20" s="43"/>
    </row>
    <row r="21" spans="1:9" ht="12.75" customHeight="1">
      <c r="G21" s="43"/>
      <c r="H21" s="43"/>
      <c r="I21" s="43"/>
    </row>
    <row r="22" spans="1:9" ht="12.75" customHeight="1">
      <c r="G22" s="43"/>
      <c r="H22" s="43"/>
      <c r="I22" s="43"/>
    </row>
    <row r="23" spans="1:9" ht="12.75" customHeight="1">
      <c r="G23" s="43"/>
      <c r="H23" s="43"/>
      <c r="I23" s="43"/>
    </row>
    <row r="24" spans="1:9" ht="12.75" customHeight="1">
      <c r="G24" s="43"/>
      <c r="H24" s="43"/>
      <c r="I24" s="43"/>
    </row>
    <row r="25" spans="1:9" ht="12.75" customHeight="1">
      <c r="G25" s="43"/>
      <c r="H25" s="43"/>
      <c r="I25" s="43"/>
    </row>
    <row r="26" spans="1:9" ht="12.75" customHeight="1">
      <c r="G26" s="43"/>
      <c r="H26" s="43"/>
      <c r="I26" s="43"/>
    </row>
    <row r="27" spans="1:9" ht="12.75" customHeight="1">
      <c r="G27" s="43"/>
      <c r="H27" s="43"/>
      <c r="I27" s="43"/>
    </row>
    <row r="28" spans="1:9" ht="12.75" customHeight="1">
      <c r="G28" s="43"/>
      <c r="H28" s="43"/>
      <c r="I28" s="43"/>
    </row>
    <row r="29" spans="1:9" ht="12.75" customHeight="1">
      <c r="G29" s="43"/>
      <c r="H29" s="43"/>
      <c r="I29" s="43"/>
    </row>
    <row r="30" spans="1:9" ht="12.75" customHeight="1">
      <c r="G30" s="43"/>
      <c r="H30" s="43"/>
      <c r="I30" s="43"/>
    </row>
    <row r="31" spans="1:9" ht="12.75" customHeight="1">
      <c r="G31" s="43"/>
      <c r="H31" s="43"/>
      <c r="I31" s="43"/>
    </row>
    <row r="32" spans="1:9" ht="12.75" customHeight="1">
      <c r="G32" s="43"/>
      <c r="H32" s="43"/>
      <c r="I32" s="43"/>
    </row>
    <row r="33" spans="7:9" ht="12.75" customHeight="1">
      <c r="G33" s="43"/>
      <c r="H33" s="43"/>
      <c r="I33" s="43"/>
    </row>
    <row r="34" spans="7:9" ht="12.75" customHeight="1">
      <c r="G34" s="43"/>
      <c r="H34" s="43"/>
      <c r="I34" s="43"/>
    </row>
    <row r="35" spans="7:9" ht="12.75" customHeight="1">
      <c r="G35" s="43"/>
      <c r="H35" s="43"/>
      <c r="I35" s="43"/>
    </row>
    <row r="36" spans="7:9" ht="12.75" customHeight="1">
      <c r="G36" s="43"/>
      <c r="H36" s="43"/>
      <c r="I36" s="43"/>
    </row>
    <row r="37" spans="7:9" ht="12.75" customHeight="1">
      <c r="G37" s="43"/>
      <c r="H37" s="43"/>
      <c r="I37" s="43"/>
    </row>
    <row r="38" spans="7:9" ht="12.75" customHeight="1">
      <c r="G38" s="43"/>
      <c r="H38" s="43"/>
      <c r="I38" s="43"/>
    </row>
    <row r="39" spans="7:9" ht="12.75" customHeight="1">
      <c r="G39" s="43"/>
      <c r="H39" s="43"/>
      <c r="I39" s="43"/>
    </row>
    <row r="40" spans="7:9" ht="12.75" customHeight="1">
      <c r="G40" s="43"/>
      <c r="H40" s="43"/>
      <c r="I40" s="43"/>
    </row>
    <row r="41" spans="7:9" ht="12.75" customHeight="1">
      <c r="G41" s="43"/>
      <c r="H41" s="43"/>
      <c r="I41" s="43"/>
    </row>
    <row r="42" spans="7:9" ht="12.75" customHeight="1">
      <c r="G42" s="43"/>
      <c r="H42" s="43"/>
      <c r="I42" s="43"/>
    </row>
    <row r="43" spans="7:9" ht="12.75" customHeight="1">
      <c r="G43" s="43"/>
      <c r="H43" s="43"/>
      <c r="I43" s="43"/>
    </row>
    <row r="44" spans="7:9" ht="12.75" customHeight="1">
      <c r="G44" s="43"/>
      <c r="H44" s="43"/>
      <c r="I44" s="43"/>
    </row>
    <row r="45" spans="7:9" ht="12.75" customHeight="1">
      <c r="G45" s="43"/>
      <c r="H45" s="43"/>
      <c r="I45" s="43"/>
    </row>
    <row r="46" spans="7:9" ht="12.75" customHeight="1">
      <c r="G46" s="43"/>
      <c r="H46" s="43"/>
      <c r="I46" s="43"/>
    </row>
    <row r="47" spans="7:9" ht="12.75" customHeight="1">
      <c r="G47" s="43"/>
      <c r="H47" s="43"/>
      <c r="I47" s="43"/>
    </row>
    <row r="48" spans="7:9" ht="12.75" customHeight="1">
      <c r="G48" s="43"/>
      <c r="H48" s="43"/>
      <c r="I48" s="43"/>
    </row>
    <row r="49" spans="7:9" ht="12.75" customHeight="1">
      <c r="G49" s="43"/>
      <c r="H49" s="43"/>
      <c r="I49" s="43"/>
    </row>
    <row r="50" spans="7:9" ht="12.75" customHeight="1">
      <c r="G50" s="43"/>
      <c r="H50" s="43"/>
      <c r="I50" s="43"/>
    </row>
    <row r="51" spans="7:9" ht="12.75" customHeight="1">
      <c r="G51" s="43"/>
      <c r="H51" s="43"/>
      <c r="I51" s="43"/>
    </row>
    <row r="52" spans="7:9" ht="12.75" customHeight="1">
      <c r="G52" s="43"/>
      <c r="H52" s="43"/>
      <c r="I52" s="43"/>
    </row>
    <row r="53" spans="7:9" ht="12.75" customHeight="1">
      <c r="G53" s="43"/>
      <c r="H53" s="43"/>
      <c r="I53" s="43"/>
    </row>
    <row r="54" spans="7:9" ht="12.75" customHeight="1">
      <c r="G54" s="43"/>
      <c r="H54" s="43"/>
      <c r="I54" s="43"/>
    </row>
    <row r="55" spans="7:9" ht="12.75" customHeight="1">
      <c r="G55" s="43"/>
      <c r="H55" s="43"/>
      <c r="I55" s="43"/>
    </row>
    <row r="56" spans="7:9" ht="12.75" customHeight="1">
      <c r="G56" s="43"/>
      <c r="H56" s="43"/>
      <c r="I56" s="43"/>
    </row>
    <row r="57" spans="7:9" ht="12.75" customHeight="1">
      <c r="G57" s="43"/>
      <c r="H57" s="43"/>
      <c r="I57" s="43"/>
    </row>
    <row r="58" spans="7:9" ht="12.75" customHeight="1">
      <c r="G58" s="43"/>
      <c r="H58" s="43"/>
      <c r="I58" s="43"/>
    </row>
    <row r="59" spans="7:9" ht="12.75" customHeight="1">
      <c r="G59" s="43"/>
      <c r="H59" s="43"/>
      <c r="I59" s="43"/>
    </row>
    <row r="60" spans="7:9" ht="12.75" customHeight="1">
      <c r="G60" s="43"/>
      <c r="H60" s="43"/>
      <c r="I60" s="43"/>
    </row>
    <row r="61" spans="7:9" ht="12.75" customHeight="1">
      <c r="G61" s="43"/>
      <c r="H61" s="43"/>
      <c r="I61" s="43"/>
    </row>
    <row r="62" spans="7:9" ht="12.75" customHeight="1">
      <c r="G62" s="43"/>
      <c r="H62" s="43"/>
      <c r="I62" s="43"/>
    </row>
    <row r="63" spans="7:9" ht="12.75" customHeight="1">
      <c r="G63" s="43"/>
      <c r="H63" s="43"/>
      <c r="I63" s="43"/>
    </row>
    <row r="64" spans="7:9" ht="12.75" customHeight="1">
      <c r="G64" s="43"/>
      <c r="H64" s="43"/>
      <c r="I64" s="43"/>
    </row>
    <row r="65" spans="7:9" ht="12.75" customHeight="1">
      <c r="G65" s="43"/>
      <c r="H65" s="43"/>
      <c r="I65" s="43"/>
    </row>
    <row r="66" spans="7:9" ht="12.75" customHeight="1">
      <c r="G66" s="43"/>
      <c r="H66" s="43"/>
      <c r="I66" s="43"/>
    </row>
    <row r="67" spans="7:9" ht="12.75" customHeight="1">
      <c r="G67" s="43"/>
      <c r="H67" s="43"/>
      <c r="I67" s="43"/>
    </row>
    <row r="68" spans="7:9" ht="12.75" customHeight="1">
      <c r="G68" s="43"/>
      <c r="H68" s="43"/>
      <c r="I68" s="43"/>
    </row>
    <row r="69" spans="7:9" ht="12.75" customHeight="1">
      <c r="G69" s="43"/>
      <c r="H69" s="43"/>
      <c r="I69" s="43"/>
    </row>
    <row r="70" spans="7:9" ht="12.75" customHeight="1">
      <c r="G70" s="43"/>
      <c r="H70" s="43"/>
      <c r="I70" s="43"/>
    </row>
    <row r="71" spans="7:9" ht="12.75" customHeight="1">
      <c r="G71" s="43"/>
      <c r="H71" s="43"/>
      <c r="I71" s="43"/>
    </row>
    <row r="72" spans="7:9" ht="12.75" customHeight="1">
      <c r="G72" s="43"/>
      <c r="H72" s="43"/>
      <c r="I72" s="43"/>
    </row>
    <row r="73" spans="7:9" ht="12.75" customHeight="1">
      <c r="G73" s="43"/>
      <c r="H73" s="43"/>
      <c r="I73" s="43"/>
    </row>
    <row r="74" spans="7:9" ht="12.75" customHeight="1">
      <c r="G74" s="43"/>
      <c r="H74" s="43"/>
      <c r="I74" s="43"/>
    </row>
    <row r="75" spans="7:9" ht="12.75" customHeight="1">
      <c r="G75" s="43"/>
      <c r="H75" s="43"/>
      <c r="I75" s="43"/>
    </row>
    <row r="76" spans="7:9" ht="12.75" customHeight="1">
      <c r="G76" s="43"/>
      <c r="H76" s="43"/>
      <c r="I76" s="43"/>
    </row>
    <row r="77" spans="7:9" ht="12.75" customHeight="1">
      <c r="G77" s="43"/>
      <c r="H77" s="43"/>
      <c r="I77" s="43"/>
    </row>
    <row r="78" spans="7:9" ht="12.75" customHeight="1">
      <c r="G78" s="43"/>
      <c r="H78" s="43"/>
      <c r="I78" s="43"/>
    </row>
    <row r="79" spans="7:9" ht="12.75" customHeight="1">
      <c r="G79" s="43"/>
      <c r="H79" s="43"/>
      <c r="I79" s="43"/>
    </row>
    <row r="80" spans="7:9" ht="12.75" customHeight="1">
      <c r="G80" s="43"/>
      <c r="H80" s="43"/>
      <c r="I80" s="43"/>
    </row>
    <row r="81" spans="7:9" ht="12.75" customHeight="1">
      <c r="G81" s="43"/>
      <c r="H81" s="43"/>
      <c r="I81" s="43"/>
    </row>
    <row r="82" spans="7:9" ht="12.75" customHeight="1">
      <c r="G82" s="43"/>
      <c r="H82" s="43"/>
      <c r="I82" s="43"/>
    </row>
    <row r="83" spans="7:9" ht="12.75" customHeight="1">
      <c r="G83" s="43"/>
      <c r="H83" s="43"/>
      <c r="I83" s="43"/>
    </row>
    <row r="84" spans="7:9" ht="12.75" customHeight="1">
      <c r="G84" s="43"/>
      <c r="H84" s="43"/>
      <c r="I84" s="43"/>
    </row>
    <row r="85" spans="7:9" ht="12.75" customHeight="1">
      <c r="G85" s="43"/>
      <c r="H85" s="43"/>
      <c r="I85" s="43"/>
    </row>
    <row r="86" spans="7:9" ht="12.75" customHeight="1">
      <c r="G86" s="43"/>
      <c r="H86" s="43"/>
      <c r="I86" s="43"/>
    </row>
    <row r="87" spans="7:9" ht="12.75" customHeight="1">
      <c r="G87" s="43"/>
      <c r="H87" s="43"/>
      <c r="I87" s="43"/>
    </row>
    <row r="88" spans="7:9" ht="12.75" customHeight="1">
      <c r="G88" s="43"/>
      <c r="H88" s="43"/>
      <c r="I88" s="43"/>
    </row>
    <row r="89" spans="7:9" ht="12.75" customHeight="1">
      <c r="G89" s="43"/>
      <c r="H89" s="43"/>
      <c r="I89" s="43"/>
    </row>
    <row r="90" spans="7:9" ht="12.75" customHeight="1">
      <c r="G90" s="43"/>
      <c r="H90" s="43"/>
      <c r="I90" s="43"/>
    </row>
    <row r="91" spans="7:9" ht="12.75" customHeight="1">
      <c r="G91" s="43"/>
      <c r="H91" s="43"/>
      <c r="I91" s="43"/>
    </row>
    <row r="92" spans="7:9" ht="12.75" customHeight="1">
      <c r="G92" s="43"/>
      <c r="H92" s="43"/>
      <c r="I92" s="43"/>
    </row>
    <row r="93" spans="7:9" ht="12.75" customHeight="1">
      <c r="G93" s="43"/>
      <c r="H93" s="43"/>
      <c r="I93" s="43"/>
    </row>
    <row r="94" spans="7:9" ht="12.75" customHeight="1">
      <c r="G94" s="43"/>
      <c r="H94" s="43"/>
      <c r="I94" s="43"/>
    </row>
    <row r="95" spans="7:9" ht="12.75" customHeight="1">
      <c r="G95" s="43"/>
      <c r="H95" s="43"/>
      <c r="I95" s="43"/>
    </row>
    <row r="96" spans="7:9" ht="12.75" customHeight="1">
      <c r="G96" s="43"/>
      <c r="H96" s="43"/>
      <c r="I96" s="43"/>
    </row>
    <row r="97" spans="7:9" ht="12.75" customHeight="1">
      <c r="G97" s="43"/>
      <c r="H97" s="43"/>
      <c r="I97" s="43"/>
    </row>
    <row r="98" spans="7:9" ht="12.75" customHeight="1">
      <c r="G98" s="43"/>
      <c r="H98" s="43"/>
      <c r="I98" s="43"/>
    </row>
    <row r="99" spans="7:9" ht="12.75" customHeight="1">
      <c r="G99" s="43"/>
      <c r="H99" s="43"/>
      <c r="I99" s="43"/>
    </row>
    <row r="100" spans="7:9" ht="12.75" customHeight="1">
      <c r="G100" s="43"/>
      <c r="H100" s="43"/>
      <c r="I100" s="43"/>
    </row>
    <row r="101" spans="7:9" ht="12.75" customHeight="1">
      <c r="G101" s="43"/>
      <c r="H101" s="43"/>
      <c r="I101" s="43"/>
    </row>
    <row r="102" spans="7:9" ht="12.75" customHeight="1">
      <c r="G102" s="43"/>
      <c r="H102" s="43"/>
      <c r="I102" s="43"/>
    </row>
    <row r="103" spans="7:9" ht="12.75" customHeight="1">
      <c r="G103" s="43"/>
      <c r="H103" s="43"/>
      <c r="I103" s="43"/>
    </row>
    <row r="104" spans="7:9" ht="12.75" customHeight="1">
      <c r="G104" s="43"/>
      <c r="H104" s="43"/>
      <c r="I104" s="43"/>
    </row>
    <row r="105" spans="7:9" ht="12.75" customHeight="1">
      <c r="G105" s="43"/>
      <c r="H105" s="43"/>
      <c r="I105" s="43"/>
    </row>
    <row r="106" spans="7:9" ht="12.75" customHeight="1">
      <c r="G106" s="43"/>
      <c r="H106" s="43"/>
      <c r="I106" s="43"/>
    </row>
    <row r="107" spans="7:9" ht="12.75" customHeight="1">
      <c r="G107" s="43"/>
      <c r="H107" s="43"/>
      <c r="I107" s="43"/>
    </row>
    <row r="108" spans="7:9" ht="12.75" customHeight="1">
      <c r="G108" s="43"/>
      <c r="H108" s="43"/>
      <c r="I108" s="43"/>
    </row>
    <row r="109" spans="7:9" ht="12.75" customHeight="1">
      <c r="G109" s="43"/>
      <c r="H109" s="43"/>
      <c r="I109" s="43"/>
    </row>
    <row r="110" spans="7:9" ht="12.75" customHeight="1">
      <c r="G110" s="43"/>
      <c r="H110" s="43"/>
      <c r="I110" s="43"/>
    </row>
    <row r="111" spans="7:9" ht="12.75" customHeight="1">
      <c r="G111" s="43"/>
      <c r="H111" s="43"/>
      <c r="I111" s="43"/>
    </row>
    <row r="112" spans="7:9" ht="12.75" customHeight="1">
      <c r="G112" s="43"/>
      <c r="H112" s="43"/>
      <c r="I112" s="43"/>
    </row>
    <row r="113" spans="7:9" ht="12.75" customHeight="1">
      <c r="G113" s="43"/>
      <c r="H113" s="43"/>
      <c r="I113" s="43"/>
    </row>
    <row r="114" spans="7:9" ht="12.75" customHeight="1">
      <c r="G114" s="43"/>
      <c r="H114" s="43"/>
      <c r="I114" s="43"/>
    </row>
    <row r="115" spans="7:9" ht="12.75" customHeight="1">
      <c r="G115" s="43"/>
      <c r="H115" s="43"/>
      <c r="I115" s="43"/>
    </row>
    <row r="116" spans="7:9" ht="12.75" customHeight="1">
      <c r="G116" s="43"/>
      <c r="H116" s="43"/>
      <c r="I116" s="43"/>
    </row>
    <row r="117" spans="7:9" ht="12.75" customHeight="1">
      <c r="G117" s="43"/>
      <c r="H117" s="43"/>
      <c r="I117" s="43"/>
    </row>
    <row r="118" spans="7:9" ht="12.75" customHeight="1">
      <c r="G118" s="43"/>
      <c r="H118" s="43"/>
      <c r="I118" s="43"/>
    </row>
    <row r="119" spans="7:9" ht="12.75" customHeight="1">
      <c r="G119" s="43"/>
      <c r="H119" s="43"/>
      <c r="I119" s="43"/>
    </row>
    <row r="120" spans="7:9" ht="12.75" customHeight="1">
      <c r="G120" s="43"/>
      <c r="H120" s="43"/>
      <c r="I120" s="43"/>
    </row>
    <row r="121" spans="7:9" ht="12.75" customHeight="1">
      <c r="G121" s="43"/>
      <c r="H121" s="43"/>
      <c r="I121" s="43"/>
    </row>
    <row r="122" spans="7:9" ht="12.75" customHeight="1">
      <c r="G122" s="43"/>
      <c r="H122" s="43"/>
      <c r="I122" s="43"/>
    </row>
    <row r="123" spans="7:9" ht="12.75" customHeight="1">
      <c r="G123" s="43"/>
      <c r="H123" s="43"/>
      <c r="I123" s="43"/>
    </row>
    <row r="124" spans="7:9" ht="12.75" customHeight="1">
      <c r="G124" s="43"/>
      <c r="H124" s="43"/>
      <c r="I124" s="43"/>
    </row>
    <row r="125" spans="7:9" ht="12.75" customHeight="1">
      <c r="G125" s="43"/>
      <c r="H125" s="43"/>
      <c r="I125" s="43"/>
    </row>
    <row r="126" spans="7:9" ht="12.75" customHeight="1">
      <c r="G126" s="43"/>
      <c r="H126" s="43"/>
      <c r="I126" s="43"/>
    </row>
    <row r="127" spans="7:9" ht="12.75" customHeight="1">
      <c r="G127" s="43"/>
      <c r="H127" s="43"/>
      <c r="I127" s="43"/>
    </row>
    <row r="128" spans="7:9" ht="12.75" customHeight="1">
      <c r="G128" s="43"/>
      <c r="H128" s="43"/>
      <c r="I128" s="43"/>
    </row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hs6h1aZYbiCh/p+GfTBlkgrHvzi+bUWQIqawPJx++TLYhAKRHq03e3vYhctT07kj4EPmedZ3tBE2sq45NgoyQQ==" saltValue="4u4aCKAmi4Ik0dovx6NUYQ==" spinCount="100000" sheet="1" objects="1" scenarios="1"/>
  <mergeCells count="17">
    <mergeCell ref="A8:C8"/>
    <mergeCell ref="A9:C9"/>
    <mergeCell ref="A17:C17"/>
    <mergeCell ref="A18:C18"/>
    <mergeCell ref="A19:C19"/>
    <mergeCell ref="A10:C10"/>
    <mergeCell ref="A11:C11"/>
    <mergeCell ref="A12:C12"/>
    <mergeCell ref="A13:C13"/>
    <mergeCell ref="A14:C14"/>
    <mergeCell ref="A15:C15"/>
    <mergeCell ref="A16:C16"/>
    <mergeCell ref="A5:C6"/>
    <mergeCell ref="D5:D6"/>
    <mergeCell ref="E5:E6"/>
    <mergeCell ref="F5:F6"/>
    <mergeCell ref="A7:C7"/>
  </mergeCells>
  <pageMargins left="0.59027777777777801" right="0.59027777777777801" top="0.59027777777777801" bottom="0.5902777777777780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I14" sqref="I14"/>
    </sheetView>
  </sheetViews>
  <sheetFormatPr baseColWidth="10" defaultColWidth="12.5703125" defaultRowHeight="15" customHeight="1"/>
  <cols>
    <col min="1" max="8" width="11.42578125" style="27" customWidth="1"/>
    <col min="9" max="9" width="37.28515625" style="27" customWidth="1"/>
    <col min="10" max="25" width="8.5703125" style="27" customWidth="1"/>
    <col min="26" max="16384" width="12.5703125" style="27"/>
  </cols>
  <sheetData>
    <row r="1" spans="1:26" ht="23.25" customHeight="1">
      <c r="A1" s="29" t="s">
        <v>266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8" customHeight="1">
      <c r="A3" s="31" t="s">
        <v>267</v>
      </c>
      <c r="B3" s="30"/>
      <c r="C3" s="30"/>
      <c r="D3" s="30"/>
      <c r="E3" s="30"/>
      <c r="F3" s="30"/>
      <c r="G3" s="30"/>
      <c r="H3" s="30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2.75" customHeight="1">
      <c r="A4" s="30"/>
      <c r="B4" s="30"/>
      <c r="C4" s="30"/>
      <c r="D4" s="30"/>
      <c r="E4" s="30"/>
      <c r="F4" s="30"/>
      <c r="G4" s="30"/>
      <c r="H4" s="30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23" customHeight="1">
      <c r="A5" s="107" t="str">
        <f>"El/la abajo firmante, postulante en el """ &amp; nombre_completo_convocatoria &amp; """ (" &amp; nombre_convocatoria &amp; ") declara conocer las bases de la convocatoria, las normas vigentes en el presente concurso y asume su compromiso con respecto a las responsabilidades legales que surgen de acuerdo a la mismas, dejando constancia de que conoce y acepta todas las obligacio"&amp;"nes que impone la Ley 13.487 y Modificatorias, el Decreto Reglamentario 3939/06 y las bases del presente concurso. Declara asimismo que toda la información proporcionada en esta declaración jurada es veraz y precisa.
"</f>
        <v xml:space="preserve">El/la abajo firmante, postulante en el "Concurso de Ingreso a la Carrera del Personal de Apoyo a La Investigación y Desarrollo Orientado a Centros CIC (convocatoria 2026 CENTROS)" (CICPA26 CENTROS) declara conocer las bases de la convocatoria, las normas vigentes en el presente concurso y asume su compromiso con respecto a las responsabilidades legales que surgen de acuerdo a la mismas, dejando constancia de que conoce y acepta todas las obligaciones que impone la Ley 13.487 y Modificatorias, el Decreto Reglamentario 3939/06 y las bases del presente concurso. Declara asimismo que toda la información proporcionada en esta declaración jurada es veraz y precisa.
</v>
      </c>
      <c r="B5" s="75"/>
      <c r="C5" s="75"/>
      <c r="D5" s="75"/>
      <c r="E5" s="75"/>
      <c r="F5" s="75"/>
      <c r="G5" s="75"/>
      <c r="H5" s="30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2.75" customHeight="1">
      <c r="A6" s="61"/>
      <c r="B6" s="61"/>
      <c r="C6" s="61"/>
      <c r="D6" s="61"/>
      <c r="E6" s="61"/>
      <c r="F6" s="61"/>
      <c r="G6" s="61"/>
      <c r="H6" s="30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05.75" customHeight="1">
      <c r="A7" s="78" t="s">
        <v>268</v>
      </c>
      <c r="B7" s="75"/>
      <c r="C7" s="75"/>
      <c r="D7" s="75"/>
      <c r="E7" s="75"/>
      <c r="F7" s="75"/>
      <c r="G7" s="75"/>
      <c r="H7" s="30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2.75" customHeight="1">
      <c r="A8" s="50"/>
      <c r="B8" s="61"/>
      <c r="C8" s="61"/>
      <c r="D8" s="61"/>
      <c r="E8" s="61"/>
      <c r="F8" s="61"/>
      <c r="G8" s="61"/>
      <c r="H8" s="30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54" customHeight="1">
      <c r="A9" s="78" t="s">
        <v>269</v>
      </c>
      <c r="B9" s="75"/>
      <c r="C9" s="75"/>
      <c r="D9" s="75"/>
      <c r="E9" s="75"/>
      <c r="F9" s="75"/>
      <c r="G9" s="75"/>
      <c r="H9" s="30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.75" customHeight="1">
      <c r="A10" s="50"/>
      <c r="B10" s="61"/>
      <c r="C10" s="61"/>
      <c r="D10" s="61"/>
      <c r="E10" s="61"/>
      <c r="F10" s="61"/>
      <c r="G10" s="61"/>
      <c r="H10" s="30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27" customHeight="1">
      <c r="A11" s="78" t="s">
        <v>270</v>
      </c>
      <c r="B11" s="75"/>
      <c r="C11" s="108" t="str">
        <f>IF('Datos postulante'!C12&lt;&gt;"", 'Datos postulante'!C12, "")</f>
        <v/>
      </c>
      <c r="D11" s="75"/>
      <c r="E11" s="75"/>
      <c r="F11" s="75"/>
      <c r="G11" s="75"/>
      <c r="H11" s="30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2.75" customHeight="1">
      <c r="A12" s="50"/>
      <c r="B12" s="61"/>
      <c r="C12" s="61"/>
      <c r="D12" s="61"/>
      <c r="E12" s="61"/>
      <c r="F12" s="61"/>
      <c r="G12" s="61"/>
      <c r="H12" s="30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2.75" customHeight="1">
      <c r="A13" s="28" t="s">
        <v>16</v>
      </c>
      <c r="B13" s="28"/>
      <c r="C13" s="28"/>
      <c r="D13" s="28"/>
      <c r="E13" s="28"/>
      <c r="F13" s="28"/>
      <c r="G13" s="30"/>
      <c r="H13" s="30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2.75" customHeight="1">
      <c r="A14" s="28"/>
      <c r="B14" s="28"/>
      <c r="C14" s="28"/>
      <c r="D14" s="28"/>
      <c r="E14" s="28"/>
      <c r="F14" s="28"/>
      <c r="G14" s="30"/>
      <c r="H14" s="30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2.75" customHeight="1">
      <c r="A15" s="28"/>
      <c r="B15" s="28"/>
      <c r="C15" s="28"/>
      <c r="D15" s="28"/>
      <c r="E15" s="28"/>
      <c r="F15" s="28"/>
      <c r="G15" s="30"/>
      <c r="H15" s="30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.75" customHeight="1">
      <c r="A16" s="28"/>
      <c r="B16" s="87"/>
      <c r="C16" s="75"/>
      <c r="D16" s="28"/>
      <c r="E16" s="82" t="str">
        <f>nombres_postulante &amp; " " &amp; apellidos_postulante</f>
        <v>Nombre Apellido</v>
      </c>
      <c r="F16" s="75"/>
      <c r="G16" s="30"/>
      <c r="H16" s="30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.75" customHeight="1">
      <c r="A17" s="28"/>
      <c r="B17" s="80" t="s">
        <v>82</v>
      </c>
      <c r="C17" s="81"/>
      <c r="D17" s="28"/>
      <c r="E17" s="80" t="s">
        <v>83</v>
      </c>
      <c r="F17" s="81"/>
      <c r="G17" s="30"/>
      <c r="H17" s="30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.75" customHeight="1">
      <c r="A18" s="28"/>
      <c r="B18" s="28"/>
      <c r="C18" s="28"/>
      <c r="D18" s="28"/>
      <c r="E18" s="28"/>
      <c r="F18" s="28"/>
      <c r="G18" s="30"/>
      <c r="H18" s="30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.7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.75" customHeight="1">
      <c r="A20" s="28" t="s">
        <v>271</v>
      </c>
      <c r="B20" s="62">
        <f ca="1">TODAY()</f>
        <v>46311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.7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.7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.7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.7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.7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.7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.7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.7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.75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.75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.75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.75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.75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.75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.75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.75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.7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.7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.75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.75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.75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.75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.75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pans="1:26" ht="12.75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pans="1:26" ht="12.75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pans="1:26" ht="12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pans="1:26" ht="12.75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pans="1:26" ht="12.7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pans="1:26" ht="12.75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12.75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12.75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12.75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pans="1:26" ht="12.75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pans="1:26" ht="12.75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pans="1:26" ht="12.75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 ht="12.75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12.75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pans="1:26" ht="12.75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pans="1:26" ht="12.75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pans="1:26" ht="12.75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pans="1:26" ht="12.75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pans="1:26" ht="12.75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pans="1:26" ht="12.7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pans="1:26" ht="12.75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pans="1:26" ht="12.75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pans="1:26" ht="12.75" customHeight="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pans="1:26" ht="12.7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pans="1:26" ht="12.75" customHeight="1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pans="1:26" ht="12.7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pans="1:26" ht="12.75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pans="1:26" ht="12.7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pans="1:26" ht="12.75" customHeight="1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pans="1:26" ht="12.75" customHeight="1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pans="1:26" ht="12.75" customHeight="1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pans="1:26" ht="12.75" customHeight="1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2.75" customHeight="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2.7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pans="1:26" ht="12.75" customHeight="1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pans="1:26" ht="12.7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pans="1:26" ht="12.75" customHeight="1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pans="1:26" ht="12.75" customHeight="1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pans="1:26" ht="12.75" customHeight="1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pans="1:26" ht="12.75" customHeight="1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pans="1:26" ht="12.75" customHeight="1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pans="1:26" ht="12.75" customHeight="1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pans="1:26" ht="12.75" customHeight="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12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pans="1:26" ht="12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pans="1:26" ht="12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pans="1:26" ht="12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pans="1:26" ht="12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pans="1:26" ht="12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pans="1:26" ht="12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pans="1:26" ht="12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 spans="1:26" ht="12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pans="1:26" ht="12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spans="1:26" ht="12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 spans="1:26" ht="12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spans="1:26" ht="12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 spans="1:26" ht="12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 spans="1:26" ht="12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 spans="1:26" ht="12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spans="1:26" ht="12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 spans="1:26" ht="12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 spans="1:26" ht="12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 spans="1:26" ht="12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 spans="1:26" ht="12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 spans="1:26" ht="12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 spans="1:26" ht="12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 spans="1:26" ht="12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 spans="1:26" ht="12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 spans="1:26" ht="12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 spans="1:26" ht="12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 spans="1:26" ht="12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 spans="1:26" ht="12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 spans="1:26" ht="12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 spans="1:26" ht="12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ht="12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 spans="1:26" ht="12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 spans="1:26" ht="12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ht="12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 spans="1:26" ht="12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 spans="1:26" ht="12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ht="12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 spans="1:26" ht="12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 spans="1:26" ht="12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ht="12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 spans="1:26" ht="12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 spans="1:26" ht="12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ht="12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 spans="1:26" ht="12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 spans="1:26" ht="12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 spans="1:26" ht="12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 spans="1:26" ht="12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 spans="1:26" ht="12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 spans="1:26" ht="12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 spans="1:26" ht="12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 spans="1:26" ht="12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 spans="1:26" ht="12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 spans="1:26" ht="12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 spans="1:26" ht="12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spans="1:26" ht="12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 spans="1:26" ht="12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 spans="1:26" ht="12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 spans="1:26" ht="12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 spans="1:26" ht="12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 spans="1:26" ht="12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 spans="1:26" ht="12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 spans="1:26" ht="12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 spans="1:26" ht="12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 spans="1:26" ht="12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 spans="1:26" ht="12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 spans="1:26" ht="12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 spans="1:26" ht="12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 spans="1:26" ht="12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 spans="1:26" ht="12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 spans="1:26" ht="12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 spans="1:26" ht="12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 spans="1:26" ht="12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 spans="1:26" ht="12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 spans="1:26" ht="12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spans="1:26" ht="12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 spans="1:26" ht="12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 spans="1:26" ht="12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 spans="1:26" ht="12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 spans="1:26" ht="12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 spans="1:26" ht="12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 spans="1:26" ht="12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 spans="1:26" ht="12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 spans="1:26" ht="12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 spans="1:26" ht="12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 spans="1:26" ht="12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 spans="1:26" ht="12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 spans="1:26" ht="12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 spans="1:26" ht="12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 spans="1:26" ht="12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 spans="1:26" ht="12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 spans="1:26" ht="12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 spans="1:26" ht="12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spans="1:26" ht="12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 spans="1:26" ht="12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spans="1:26" ht="12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 spans="1:26" ht="12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 spans="1:26" ht="12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 spans="1:26" ht="12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 spans="1:26" ht="12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 spans="1:26" ht="12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 spans="1:26" ht="12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 spans="1:26" ht="12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 spans="1:26" ht="12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 spans="1:26" ht="12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 spans="1:26" ht="12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 spans="1:26" ht="12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 spans="1:26" ht="12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 spans="1:26" ht="12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 spans="1:26" ht="12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 spans="1:26" ht="12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 spans="1:26" ht="12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 spans="1:26" ht="12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 spans="1:26" ht="12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 spans="1:26" ht="12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 spans="1:26" ht="12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 spans="1:26" ht="12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 spans="1:26" ht="12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spans="1:26" ht="12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 spans="1:26" ht="12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 spans="1:26" ht="12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 spans="1:26" ht="12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 spans="1:26" ht="12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 spans="1:26" ht="12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 spans="1:26" ht="12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 spans="1:26" ht="12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M7FhhFNsWi/5SNz8ZI8myiJVvZv06uzIBcDjXUbeTY1SlYvy8XeFL9XdIAmCD2ICt98oedBWj1nOquDcF5wHHg==" saltValue="YGk/Z/rJW8RUeMvLpwvN4w==" spinCount="100000" sheet="1" objects="1" scenarios="1"/>
  <mergeCells count="9">
    <mergeCell ref="E16:F16"/>
    <mergeCell ref="E17:F17"/>
    <mergeCell ref="A5:G5"/>
    <mergeCell ref="A7:G7"/>
    <mergeCell ref="A9:G9"/>
    <mergeCell ref="A11:B11"/>
    <mergeCell ref="C11:G11"/>
    <mergeCell ref="B16:C16"/>
    <mergeCell ref="B17:C17"/>
  </mergeCells>
  <pageMargins left="0.59027777777777801" right="0.59027777777777801" top="0.59027777777777801" bottom="0.5902777777777780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topLeftCell="A10" workbookViewId="0">
      <selection activeCell="E19" sqref="E19:F19"/>
    </sheetView>
  </sheetViews>
  <sheetFormatPr baseColWidth="10" defaultColWidth="12.5703125" defaultRowHeight="15" customHeight="1"/>
  <cols>
    <col min="1" max="1" width="17.140625" style="27" customWidth="1"/>
    <col min="2" max="8" width="11.42578125" style="27" customWidth="1"/>
    <col min="9" max="16384" width="12.5703125" style="27"/>
  </cols>
  <sheetData>
    <row r="1" spans="1:8" ht="23.25" customHeight="1">
      <c r="A1" s="29" t="s">
        <v>272</v>
      </c>
      <c r="B1" s="28"/>
      <c r="C1" s="28"/>
      <c r="D1" s="28"/>
      <c r="E1" s="28"/>
      <c r="F1" s="28"/>
      <c r="G1" s="28"/>
      <c r="H1" s="28"/>
    </row>
    <row r="2" spans="1:8" ht="12.75" customHeight="1">
      <c r="A2" s="28"/>
      <c r="B2" s="28"/>
      <c r="C2" s="28"/>
      <c r="D2" s="28"/>
      <c r="E2" s="28"/>
      <c r="F2" s="28"/>
      <c r="G2" s="28"/>
      <c r="H2" s="28"/>
    </row>
    <row r="3" spans="1:8" ht="18" customHeight="1">
      <c r="A3" s="31" t="s">
        <v>273</v>
      </c>
      <c r="B3" s="30"/>
      <c r="C3" s="30"/>
      <c r="D3" s="30"/>
      <c r="E3" s="30"/>
      <c r="F3" s="30"/>
      <c r="G3" s="30"/>
      <c r="H3" s="30"/>
    </row>
    <row r="4" spans="1:8" ht="12.75" customHeight="1">
      <c r="A4" s="30"/>
      <c r="B4" s="30"/>
      <c r="C4" s="30"/>
      <c r="D4" s="30"/>
      <c r="E4" s="30"/>
      <c r="F4" s="30"/>
      <c r="G4" s="30"/>
      <c r="H4" s="30"/>
    </row>
    <row r="5" spans="1:8" ht="147" customHeight="1">
      <c r="A5" s="107" t="str">
        <f>"La/el abajo firmantes, en su carácter de director/a del postulante " &amp; nombres_postulante &amp; " " &amp; apellidos_postulante &amp; " en el concurso """ &amp; nombre_completo_convocatoria &amp; """ (" &amp; nombre_convocatoria &amp; ") declara conocer las bases de la convocatoria, las normas vigentes en el presente concurso y asume su compromiso con respecto a las responsabilidades legales que surgen de acuerdo a la mismas, dejando constancia de que conoce y acepta todas las obligacio"&amp;"nes que imponen la Ley 13.487 y Modificatorias, el Decreto Reglamentario 3939/06 y las bases del presente concurso. Declaran asimismo que toda la información proporcionada en esta declaración jurada es veraz y precisa. Asimismo, da conformidad al plan de "&amp;"trabajo y se compromete a dirigir su ejecución, en caso de salir adjudicado.
"</f>
        <v xml:space="preserve">La/el abajo firmantes, en su carácter de director/a del postulante Nombre Apellido en el concurso "Concurso de Ingreso a la Carrera del Personal de Apoyo a La Investigación y Desarrollo Orientado a Centros CIC (convocatoria 2026 CENTROS)" (CICPA26 CENTROS) declara conocer las bases de la convocatoria, las normas vigentes en el presente concurso y asume su compromiso con respecto a las responsabilidades legales que surgen de acuerdo a la mismas, dejando constancia de que conoce y acepta todas las obligaciones que imponen la Ley 13.487 y Modificatorias, el Decreto Reglamentario 3939/06 y las bases del presente concurso. Declaran asimismo que toda la información proporcionada en esta declaración jurada es veraz y precisa. Asimismo, da conformidad al plan de trabajo y se compromete a dirigir su ejecución, en caso de salir adjudicado.
</v>
      </c>
      <c r="B5" s="75"/>
      <c r="C5" s="75"/>
      <c r="D5" s="75"/>
      <c r="E5" s="75"/>
      <c r="F5" s="75"/>
      <c r="G5" s="75"/>
      <c r="H5" s="30"/>
    </row>
    <row r="6" spans="1:8" ht="12" customHeight="1">
      <c r="A6" s="61"/>
      <c r="B6" s="61"/>
      <c r="C6" s="61"/>
      <c r="D6" s="61"/>
      <c r="E6" s="61"/>
      <c r="F6" s="61"/>
      <c r="G6" s="61"/>
      <c r="H6" s="30"/>
    </row>
    <row r="7" spans="1:8" ht="111" customHeight="1">
      <c r="A7" s="78" t="s">
        <v>274</v>
      </c>
      <c r="B7" s="75"/>
      <c r="C7" s="75"/>
      <c r="D7" s="75"/>
      <c r="E7" s="75"/>
      <c r="F7" s="75"/>
      <c r="G7" s="75"/>
      <c r="H7" s="30"/>
    </row>
    <row r="8" spans="1:8" ht="12.75" customHeight="1">
      <c r="A8" s="50"/>
      <c r="B8" s="61"/>
      <c r="C8" s="61"/>
      <c r="D8" s="61"/>
      <c r="E8" s="61"/>
      <c r="F8" s="61"/>
      <c r="G8" s="61"/>
      <c r="H8" s="30"/>
    </row>
    <row r="9" spans="1:8" ht="12.75" customHeight="1">
      <c r="A9" s="28" t="s">
        <v>87</v>
      </c>
      <c r="B9" s="28"/>
      <c r="C9" s="28"/>
      <c r="D9" s="28"/>
      <c r="E9" s="28"/>
      <c r="F9" s="28"/>
      <c r="G9" s="30"/>
      <c r="H9" s="30"/>
    </row>
    <row r="10" spans="1:8" ht="12.75" customHeight="1">
      <c r="A10" s="28"/>
      <c r="B10" s="28"/>
      <c r="C10" s="28"/>
      <c r="D10" s="28"/>
      <c r="E10" s="28"/>
      <c r="F10" s="28"/>
      <c r="G10" s="30"/>
      <c r="H10" s="30"/>
    </row>
    <row r="11" spans="1:8" ht="27" customHeight="1">
      <c r="A11" s="78" t="s">
        <v>270</v>
      </c>
      <c r="B11" s="75"/>
      <c r="C11" s="108" t="str">
        <f>IF('Datos de la postulación'!C29&lt;&gt;"", 'Datos de la postulación'!C29, "")</f>
        <v/>
      </c>
      <c r="D11" s="75"/>
      <c r="E11" s="75"/>
      <c r="F11" s="75"/>
      <c r="G11" s="75"/>
      <c r="H11" s="30"/>
    </row>
    <row r="12" spans="1:8" ht="12.75" customHeight="1">
      <c r="A12" s="28"/>
      <c r="B12" s="28"/>
      <c r="C12" s="28"/>
      <c r="D12" s="28"/>
      <c r="E12" s="28"/>
      <c r="F12" s="28"/>
      <c r="G12" s="30"/>
      <c r="H12" s="30"/>
    </row>
    <row r="13" spans="1:8" ht="12.75" customHeight="1">
      <c r="A13" s="28"/>
      <c r="B13" s="87"/>
      <c r="C13" s="75"/>
      <c r="D13" s="28"/>
      <c r="E13" s="82" t="str">
        <f>nombres_director &amp; " " &amp; apellidos_director</f>
        <v>Nombre Apellido</v>
      </c>
      <c r="F13" s="75"/>
      <c r="G13" s="30"/>
      <c r="H13" s="30"/>
    </row>
    <row r="14" spans="1:8" ht="12.75" customHeight="1">
      <c r="A14" s="28"/>
      <c r="B14" s="80" t="s">
        <v>82</v>
      </c>
      <c r="C14" s="81"/>
      <c r="D14" s="28"/>
      <c r="E14" s="80" t="s">
        <v>83</v>
      </c>
      <c r="F14" s="81"/>
      <c r="G14" s="30"/>
      <c r="H14" s="30"/>
    </row>
    <row r="15" spans="1:8" ht="12.75" customHeight="1">
      <c r="A15" s="28"/>
      <c r="B15" s="28"/>
      <c r="C15" s="28"/>
      <c r="D15" s="28"/>
      <c r="E15" s="28"/>
      <c r="F15" s="28"/>
      <c r="G15" s="30"/>
      <c r="H15" s="30"/>
    </row>
    <row r="16" spans="1:8" ht="12.75" customHeight="1">
      <c r="A16" s="28"/>
      <c r="B16" s="28"/>
      <c r="C16" s="28"/>
      <c r="D16" s="28"/>
      <c r="E16" s="28"/>
      <c r="F16" s="28"/>
      <c r="G16" s="30"/>
      <c r="H16" s="30"/>
    </row>
    <row r="17" spans="1:8" ht="49.5" customHeight="1">
      <c r="A17" s="107" t="str">
        <f>"El/la abajo firmante, en su carácter de autoridad del lugar de trabajo propuesto por el/la postulante " &amp; nombres_postulante &amp; " " &amp; apellidos_postulante &amp; " presta su conformidad para la realización del plan de trabajo propuesto en sus instalaciones.
"</f>
        <v xml:space="preserve">El/la abajo firmante, en su carácter de autoridad del lugar de trabajo propuesto por el/la postulante Nombre Apellido presta su conformidad para la realización del plan de trabajo propuesto en sus instalaciones.
</v>
      </c>
      <c r="B17" s="75"/>
      <c r="C17" s="75"/>
      <c r="D17" s="75"/>
      <c r="E17" s="75"/>
      <c r="F17" s="75"/>
      <c r="G17" s="75"/>
      <c r="H17" s="30"/>
    </row>
    <row r="18" spans="1:8" ht="17.25" customHeight="1">
      <c r="A18" s="60"/>
      <c r="B18" s="61"/>
      <c r="C18" s="61"/>
      <c r="D18" s="61"/>
      <c r="E18" s="61"/>
      <c r="F18" s="61"/>
      <c r="G18" s="61"/>
      <c r="H18" s="30"/>
    </row>
    <row r="19" spans="1:8" ht="42.75" customHeight="1">
      <c r="A19" s="28"/>
      <c r="B19" s="87"/>
      <c r="C19" s="75"/>
      <c r="D19" s="28"/>
      <c r="E19" s="82" t="str">
        <f>nombres_autoridad &amp; " " &amp; apellidos_autoridad</f>
        <v xml:space="preserve"> </v>
      </c>
      <c r="F19" s="75"/>
      <c r="G19" s="30"/>
      <c r="H19" s="30"/>
    </row>
    <row r="20" spans="1:8" ht="12.75" customHeight="1">
      <c r="A20" s="28"/>
      <c r="B20" s="80" t="s">
        <v>82</v>
      </c>
      <c r="C20" s="81"/>
      <c r="D20" s="28"/>
      <c r="E20" s="80" t="s">
        <v>83</v>
      </c>
      <c r="F20" s="81"/>
      <c r="G20" s="30"/>
      <c r="H20" s="30"/>
    </row>
    <row r="21" spans="1:8" ht="19.5" customHeight="1">
      <c r="A21" s="28"/>
      <c r="B21" s="82" t="str">
        <f>cargo_autoridad &amp;""</f>
        <v/>
      </c>
      <c r="C21" s="75"/>
      <c r="D21" s="28"/>
      <c r="E21" s="82" t="str">
        <f>institucion_autoridad &amp;""</f>
        <v/>
      </c>
      <c r="F21" s="109"/>
      <c r="G21" s="30"/>
      <c r="H21" s="30"/>
    </row>
    <row r="22" spans="1:8" ht="12.75" customHeight="1">
      <c r="A22" s="28"/>
      <c r="B22" s="80" t="s">
        <v>275</v>
      </c>
      <c r="C22" s="81"/>
      <c r="D22" s="28"/>
      <c r="E22" s="80" t="s">
        <v>276</v>
      </c>
      <c r="F22" s="81"/>
      <c r="G22" s="28"/>
      <c r="H22" s="28"/>
    </row>
    <row r="23" spans="1:8" ht="12.75" customHeight="1">
      <c r="A23" s="28"/>
      <c r="B23" s="38"/>
      <c r="C23" s="38"/>
      <c r="D23" s="28"/>
      <c r="E23" s="38"/>
      <c r="F23" s="38"/>
      <c r="G23" s="28"/>
      <c r="H23" s="28"/>
    </row>
    <row r="24" spans="1:8" ht="12.75" customHeight="1">
      <c r="A24" s="28" t="s">
        <v>271</v>
      </c>
      <c r="B24" s="62">
        <f ca="1">TODAY()</f>
        <v>46311</v>
      </c>
      <c r="C24" s="28"/>
      <c r="D24" s="28"/>
      <c r="E24" s="28"/>
      <c r="F24" s="28"/>
      <c r="G24" s="28"/>
      <c r="H24" s="28"/>
    </row>
    <row r="25" spans="1:8" ht="12.75" customHeight="1">
      <c r="A25" s="28"/>
      <c r="B25" s="28"/>
      <c r="C25" s="28"/>
      <c r="D25" s="28"/>
      <c r="E25" s="28"/>
      <c r="F25" s="28"/>
      <c r="G25" s="28"/>
      <c r="H25" s="28"/>
    </row>
    <row r="26" spans="1:8" ht="12.75" customHeight="1">
      <c r="A26" s="28"/>
      <c r="B26" s="28"/>
      <c r="C26" s="28"/>
      <c r="D26" s="28"/>
      <c r="E26" s="28"/>
      <c r="F26" s="28"/>
      <c r="G26" s="28"/>
      <c r="H26" s="28"/>
    </row>
    <row r="27" spans="1:8" ht="12.75" customHeight="1">
      <c r="A27" s="28"/>
      <c r="B27" s="28"/>
      <c r="C27" s="28"/>
      <c r="D27" s="28"/>
      <c r="E27" s="28"/>
      <c r="F27" s="28"/>
      <c r="G27" s="28"/>
      <c r="H27" s="28"/>
    </row>
    <row r="28" spans="1:8" ht="12.75" customHeight="1">
      <c r="A28" s="28"/>
      <c r="B28" s="28"/>
      <c r="C28" s="28"/>
      <c r="D28" s="28"/>
      <c r="E28" s="28"/>
      <c r="F28" s="28"/>
      <c r="G28" s="28"/>
      <c r="H28" s="28"/>
    </row>
    <row r="29" spans="1:8" ht="12.75" customHeight="1">
      <c r="A29" s="28"/>
      <c r="B29" s="28"/>
      <c r="C29" s="28"/>
      <c r="D29" s="28"/>
      <c r="E29" s="28"/>
      <c r="F29" s="28"/>
      <c r="G29" s="28"/>
      <c r="H29" s="28"/>
    </row>
    <row r="30" spans="1:8" ht="12.75" customHeight="1">
      <c r="A30" s="28"/>
      <c r="B30" s="28"/>
      <c r="C30" s="28"/>
      <c r="D30" s="28"/>
      <c r="E30" s="28"/>
      <c r="F30" s="28"/>
      <c r="G30" s="28"/>
      <c r="H30" s="28"/>
    </row>
    <row r="31" spans="1:8" ht="12.75" customHeight="1">
      <c r="A31" s="28"/>
      <c r="B31" s="28"/>
      <c r="C31" s="28"/>
      <c r="D31" s="28"/>
      <c r="E31" s="28"/>
      <c r="F31" s="28"/>
      <c r="G31" s="28"/>
      <c r="H31" s="28"/>
    </row>
    <row r="32" spans="1:8" ht="12.75" customHeight="1">
      <c r="A32" s="28"/>
      <c r="B32" s="28"/>
      <c r="C32" s="28"/>
      <c r="D32" s="28"/>
      <c r="E32" s="28"/>
      <c r="F32" s="28"/>
      <c r="G32" s="28"/>
      <c r="H32" s="28"/>
    </row>
    <row r="33" spans="1:8" ht="12.75" customHeight="1">
      <c r="A33" s="28"/>
      <c r="B33" s="28"/>
      <c r="C33" s="28"/>
      <c r="D33" s="28"/>
      <c r="E33" s="28"/>
      <c r="F33" s="28"/>
      <c r="G33" s="28"/>
      <c r="H33" s="28"/>
    </row>
    <row r="34" spans="1:8" ht="12.75" customHeight="1">
      <c r="A34" s="28"/>
      <c r="B34" s="28"/>
      <c r="C34" s="28"/>
      <c r="D34" s="28"/>
      <c r="E34" s="28"/>
      <c r="F34" s="28"/>
      <c r="G34" s="28"/>
      <c r="H34" s="28"/>
    </row>
    <row r="35" spans="1:8" ht="12.75" customHeight="1">
      <c r="A35" s="28"/>
      <c r="B35" s="28"/>
      <c r="C35" s="28"/>
      <c r="D35" s="28"/>
      <c r="E35" s="28"/>
      <c r="F35" s="28"/>
      <c r="G35" s="28"/>
      <c r="H35" s="28"/>
    </row>
    <row r="36" spans="1:8" ht="12.75" customHeight="1">
      <c r="A36" s="28"/>
      <c r="B36" s="28"/>
      <c r="C36" s="28"/>
      <c r="D36" s="28"/>
      <c r="E36" s="28"/>
      <c r="F36" s="28"/>
      <c r="G36" s="28"/>
      <c r="H36" s="28"/>
    </row>
    <row r="37" spans="1:8" ht="12.75" customHeight="1">
      <c r="A37" s="28"/>
      <c r="B37" s="28"/>
      <c r="C37" s="28"/>
      <c r="D37" s="28"/>
      <c r="E37" s="28"/>
      <c r="F37" s="28"/>
      <c r="G37" s="28"/>
      <c r="H37" s="28"/>
    </row>
    <row r="38" spans="1:8" ht="12.75" customHeight="1">
      <c r="A38" s="28"/>
      <c r="B38" s="28"/>
      <c r="C38" s="28"/>
      <c r="D38" s="28"/>
      <c r="E38" s="28"/>
      <c r="F38" s="28"/>
      <c r="G38" s="28"/>
      <c r="H38" s="28"/>
    </row>
    <row r="39" spans="1:8" ht="12.75" customHeight="1">
      <c r="A39" s="28"/>
      <c r="B39" s="28"/>
      <c r="C39" s="28"/>
      <c r="D39" s="28"/>
      <c r="E39" s="28"/>
      <c r="F39" s="28"/>
      <c r="G39" s="28"/>
      <c r="H39" s="28"/>
    </row>
    <row r="40" spans="1:8" ht="12.75" customHeight="1">
      <c r="A40" s="28"/>
      <c r="B40" s="28"/>
      <c r="C40" s="28"/>
      <c r="D40" s="28"/>
      <c r="E40" s="28"/>
      <c r="F40" s="28"/>
      <c r="G40" s="28"/>
      <c r="H40" s="28"/>
    </row>
    <row r="41" spans="1:8" ht="12.75" customHeight="1">
      <c r="A41" s="28"/>
      <c r="B41" s="28"/>
      <c r="C41" s="28"/>
      <c r="D41" s="28"/>
      <c r="E41" s="28"/>
      <c r="F41" s="28"/>
      <c r="G41" s="28"/>
      <c r="H41" s="28"/>
    </row>
    <row r="42" spans="1:8" ht="12.75" customHeight="1">
      <c r="A42" s="28"/>
      <c r="B42" s="28"/>
      <c r="C42" s="28"/>
      <c r="D42" s="28"/>
      <c r="E42" s="28"/>
      <c r="F42" s="28"/>
      <c r="G42" s="28"/>
      <c r="H42" s="28"/>
    </row>
    <row r="43" spans="1:8" ht="12.75" customHeight="1">
      <c r="A43" s="28"/>
      <c r="B43" s="28"/>
      <c r="C43" s="28"/>
      <c r="D43" s="28"/>
      <c r="E43" s="28"/>
      <c r="F43" s="28"/>
      <c r="G43" s="28"/>
      <c r="H43" s="28"/>
    </row>
    <row r="44" spans="1:8" ht="12.75" customHeight="1">
      <c r="A44" s="28"/>
      <c r="B44" s="28"/>
      <c r="C44" s="28"/>
      <c r="D44" s="28"/>
      <c r="E44" s="28"/>
      <c r="F44" s="28"/>
      <c r="G44" s="28"/>
      <c r="H44" s="28"/>
    </row>
    <row r="45" spans="1:8" ht="12.75" customHeight="1">
      <c r="A45" s="28"/>
      <c r="B45" s="28"/>
      <c r="C45" s="28"/>
      <c r="D45" s="28"/>
      <c r="E45" s="28"/>
      <c r="F45" s="28"/>
      <c r="G45" s="28"/>
      <c r="H45" s="28"/>
    </row>
    <row r="46" spans="1:8" ht="12.75" customHeight="1">
      <c r="A46" s="28"/>
      <c r="B46" s="28"/>
      <c r="C46" s="28"/>
      <c r="D46" s="28"/>
      <c r="E46" s="28"/>
      <c r="F46" s="28"/>
      <c r="G46" s="28"/>
      <c r="H46" s="28"/>
    </row>
    <row r="47" spans="1:8" ht="12.75" customHeight="1">
      <c r="A47" s="28"/>
      <c r="B47" s="28"/>
      <c r="C47" s="28"/>
      <c r="D47" s="28"/>
      <c r="E47" s="28"/>
      <c r="F47" s="28"/>
      <c r="G47" s="28"/>
      <c r="H47" s="28"/>
    </row>
    <row r="48" spans="1:8" ht="12.75" customHeight="1">
      <c r="A48" s="28"/>
      <c r="B48" s="28"/>
      <c r="C48" s="28"/>
      <c r="D48" s="28"/>
      <c r="E48" s="28"/>
      <c r="F48" s="28"/>
      <c r="G48" s="28"/>
      <c r="H48" s="28"/>
    </row>
    <row r="49" spans="1:8" ht="12.75" customHeight="1">
      <c r="A49" s="28"/>
      <c r="B49" s="28"/>
      <c r="C49" s="28"/>
      <c r="D49" s="28"/>
      <c r="E49" s="28"/>
      <c r="F49" s="28"/>
      <c r="G49" s="28"/>
      <c r="H49" s="28"/>
    </row>
    <row r="50" spans="1:8" ht="12.75" customHeight="1">
      <c r="A50" s="28"/>
      <c r="B50" s="28"/>
      <c r="C50" s="28"/>
      <c r="D50" s="28"/>
      <c r="E50" s="28"/>
      <c r="F50" s="28"/>
      <c r="G50" s="28"/>
      <c r="H50" s="28"/>
    </row>
    <row r="51" spans="1:8" ht="12.75" customHeight="1">
      <c r="A51" s="28"/>
      <c r="B51" s="28"/>
      <c r="C51" s="28"/>
      <c r="D51" s="28"/>
      <c r="E51" s="28"/>
      <c r="F51" s="28"/>
      <c r="G51" s="28"/>
      <c r="H51" s="28"/>
    </row>
    <row r="52" spans="1:8" ht="12.75" customHeight="1">
      <c r="A52" s="28"/>
      <c r="B52" s="28"/>
      <c r="C52" s="28"/>
      <c r="D52" s="28"/>
      <c r="E52" s="28"/>
      <c r="F52" s="28"/>
      <c r="G52" s="28"/>
      <c r="H52" s="28"/>
    </row>
    <row r="53" spans="1:8" ht="12.75" customHeight="1">
      <c r="A53" s="28"/>
      <c r="B53" s="28"/>
      <c r="C53" s="28"/>
      <c r="D53" s="28"/>
      <c r="E53" s="28"/>
      <c r="F53" s="28"/>
      <c r="G53" s="28"/>
      <c r="H53" s="28"/>
    </row>
    <row r="54" spans="1:8" ht="12.75" customHeight="1">
      <c r="A54" s="28"/>
      <c r="B54" s="28"/>
      <c r="C54" s="28"/>
      <c r="D54" s="28"/>
      <c r="E54" s="28"/>
      <c r="F54" s="28"/>
      <c r="G54" s="28"/>
      <c r="H54" s="28"/>
    </row>
    <row r="55" spans="1:8" ht="12.75" customHeight="1">
      <c r="A55" s="28"/>
      <c r="B55" s="28"/>
      <c r="C55" s="28"/>
      <c r="D55" s="28"/>
      <c r="E55" s="28"/>
      <c r="F55" s="28"/>
      <c r="G55" s="28"/>
      <c r="H55" s="28"/>
    </row>
    <row r="56" spans="1:8" ht="12.75" customHeight="1">
      <c r="A56" s="28"/>
      <c r="B56" s="28"/>
      <c r="C56" s="28"/>
      <c r="D56" s="28"/>
      <c r="E56" s="28"/>
      <c r="F56" s="28"/>
      <c r="G56" s="28"/>
      <c r="H56" s="28"/>
    </row>
    <row r="57" spans="1:8" ht="12.75" customHeight="1">
      <c r="A57" s="28"/>
      <c r="B57" s="28"/>
      <c r="C57" s="28"/>
      <c r="D57" s="28"/>
      <c r="E57" s="28"/>
      <c r="F57" s="28"/>
      <c r="G57" s="28"/>
      <c r="H57" s="28"/>
    </row>
    <row r="58" spans="1:8" ht="12.75" customHeight="1">
      <c r="A58" s="28"/>
      <c r="B58" s="28"/>
      <c r="C58" s="28"/>
      <c r="D58" s="28"/>
      <c r="E58" s="28"/>
      <c r="F58" s="28"/>
      <c r="G58" s="28"/>
      <c r="H58" s="28"/>
    </row>
    <row r="59" spans="1:8" ht="12.75" customHeight="1">
      <c r="A59" s="28"/>
      <c r="B59" s="28"/>
      <c r="C59" s="28"/>
      <c r="D59" s="28"/>
      <c r="E59" s="28"/>
      <c r="F59" s="28"/>
      <c r="G59" s="28"/>
      <c r="H59" s="28"/>
    </row>
    <row r="60" spans="1:8" ht="12.75" customHeight="1">
      <c r="A60" s="28"/>
      <c r="B60" s="28"/>
      <c r="C60" s="28"/>
      <c r="D60" s="28"/>
      <c r="E60" s="28"/>
      <c r="F60" s="28"/>
      <c r="G60" s="28"/>
      <c r="H60" s="28"/>
    </row>
    <row r="61" spans="1:8" ht="12.75" customHeight="1">
      <c r="A61" s="28"/>
      <c r="B61" s="28"/>
      <c r="C61" s="28"/>
      <c r="D61" s="28"/>
      <c r="E61" s="28"/>
      <c r="F61" s="28"/>
      <c r="G61" s="28"/>
      <c r="H61" s="28"/>
    </row>
    <row r="62" spans="1:8" ht="12.75" customHeight="1">
      <c r="A62" s="28"/>
      <c r="B62" s="28"/>
      <c r="C62" s="28"/>
      <c r="D62" s="28"/>
      <c r="E62" s="28"/>
      <c r="F62" s="28"/>
      <c r="G62" s="28"/>
      <c r="H62" s="28"/>
    </row>
    <row r="63" spans="1:8" ht="12.75" customHeight="1">
      <c r="A63" s="28"/>
      <c r="B63" s="28"/>
      <c r="C63" s="28"/>
      <c r="D63" s="28"/>
      <c r="E63" s="28"/>
      <c r="F63" s="28"/>
      <c r="G63" s="28"/>
      <c r="H63" s="28"/>
    </row>
    <row r="64" spans="1:8" ht="12.75" customHeight="1">
      <c r="A64" s="28"/>
      <c r="B64" s="28"/>
      <c r="C64" s="28"/>
      <c r="D64" s="28"/>
      <c r="E64" s="28"/>
      <c r="F64" s="28"/>
      <c r="G64" s="28"/>
      <c r="H64" s="28"/>
    </row>
    <row r="65" spans="1:8" ht="12.75" customHeight="1">
      <c r="A65" s="28"/>
      <c r="B65" s="28"/>
      <c r="C65" s="28"/>
      <c r="D65" s="28"/>
      <c r="E65" s="28"/>
      <c r="F65" s="28"/>
      <c r="G65" s="28"/>
      <c r="H65" s="28"/>
    </row>
    <row r="66" spans="1:8" ht="12.75" customHeight="1">
      <c r="A66" s="28"/>
      <c r="B66" s="28"/>
      <c r="C66" s="28"/>
      <c r="D66" s="28"/>
      <c r="E66" s="28"/>
      <c r="F66" s="28"/>
      <c r="G66" s="28"/>
      <c r="H66" s="28"/>
    </row>
    <row r="67" spans="1:8" ht="12.75" customHeight="1">
      <c r="A67" s="28"/>
      <c r="B67" s="28"/>
      <c r="C67" s="28"/>
      <c r="D67" s="28"/>
      <c r="E67" s="28"/>
      <c r="F67" s="28"/>
      <c r="G67" s="28"/>
      <c r="H67" s="28"/>
    </row>
    <row r="68" spans="1:8" ht="12.75" customHeight="1">
      <c r="A68" s="28"/>
      <c r="B68" s="28"/>
      <c r="C68" s="28"/>
      <c r="D68" s="28"/>
      <c r="E68" s="28"/>
      <c r="F68" s="28"/>
      <c r="G68" s="28"/>
      <c r="H68" s="28"/>
    </row>
    <row r="69" spans="1:8" ht="12.75" customHeight="1">
      <c r="A69" s="28"/>
      <c r="B69" s="28"/>
      <c r="C69" s="28"/>
      <c r="D69" s="28"/>
      <c r="E69" s="28"/>
      <c r="F69" s="28"/>
      <c r="G69" s="28"/>
      <c r="H69" s="28"/>
    </row>
    <row r="70" spans="1:8" ht="12.75" customHeight="1">
      <c r="A70" s="28"/>
      <c r="B70" s="28"/>
      <c r="C70" s="28"/>
      <c r="D70" s="28"/>
      <c r="E70" s="28"/>
      <c r="F70" s="28"/>
      <c r="G70" s="28"/>
      <c r="H70" s="28"/>
    </row>
    <row r="71" spans="1:8" ht="12.75" customHeight="1">
      <c r="A71" s="28"/>
      <c r="B71" s="28"/>
      <c r="C71" s="28"/>
      <c r="D71" s="28"/>
      <c r="E71" s="28"/>
      <c r="F71" s="28"/>
      <c r="G71" s="28"/>
      <c r="H71" s="28"/>
    </row>
    <row r="72" spans="1:8" ht="12.75" customHeight="1">
      <c r="A72" s="28"/>
      <c r="B72" s="28"/>
      <c r="C72" s="28"/>
      <c r="D72" s="28"/>
      <c r="E72" s="28"/>
      <c r="F72" s="28"/>
      <c r="G72" s="28"/>
      <c r="H72" s="28"/>
    </row>
    <row r="73" spans="1:8" ht="12.75" customHeight="1">
      <c r="A73" s="28"/>
      <c r="B73" s="28"/>
      <c r="C73" s="28"/>
      <c r="D73" s="28"/>
      <c r="E73" s="28"/>
      <c r="F73" s="28"/>
      <c r="G73" s="28"/>
      <c r="H73" s="28"/>
    </row>
    <row r="74" spans="1:8" ht="12.75" customHeight="1">
      <c r="A74" s="28"/>
      <c r="B74" s="28"/>
      <c r="C74" s="28"/>
      <c r="D74" s="28"/>
      <c r="E74" s="28"/>
      <c r="F74" s="28"/>
      <c r="G74" s="28"/>
      <c r="H74" s="28"/>
    </row>
    <row r="75" spans="1:8" ht="12.75" customHeight="1">
      <c r="A75" s="28"/>
      <c r="B75" s="28"/>
      <c r="C75" s="28"/>
      <c r="D75" s="28"/>
      <c r="E75" s="28"/>
      <c r="F75" s="28"/>
      <c r="G75" s="28"/>
      <c r="H75" s="28"/>
    </row>
    <row r="76" spans="1:8" ht="12.75" customHeight="1">
      <c r="A76" s="28"/>
      <c r="B76" s="28"/>
      <c r="C76" s="28"/>
      <c r="D76" s="28"/>
      <c r="E76" s="28"/>
      <c r="F76" s="28"/>
      <c r="G76" s="28"/>
      <c r="H76" s="28"/>
    </row>
    <row r="77" spans="1:8" ht="12.75" customHeight="1">
      <c r="A77" s="28"/>
      <c r="B77" s="28"/>
      <c r="C77" s="28"/>
      <c r="D77" s="28"/>
      <c r="E77" s="28"/>
      <c r="F77" s="28"/>
      <c r="G77" s="28"/>
      <c r="H77" s="28"/>
    </row>
    <row r="78" spans="1:8" ht="12.75" customHeight="1">
      <c r="A78" s="28"/>
      <c r="B78" s="28"/>
      <c r="C78" s="28"/>
      <c r="D78" s="28"/>
      <c r="E78" s="28"/>
      <c r="F78" s="28"/>
      <c r="G78" s="28"/>
      <c r="H78" s="28"/>
    </row>
    <row r="79" spans="1:8" ht="12.75" customHeight="1">
      <c r="A79" s="28"/>
      <c r="B79" s="28"/>
      <c r="C79" s="28"/>
      <c r="D79" s="28"/>
      <c r="E79" s="28"/>
      <c r="F79" s="28"/>
      <c r="G79" s="28"/>
      <c r="H79" s="28"/>
    </row>
    <row r="80" spans="1:8" ht="12.75" customHeight="1">
      <c r="A80" s="28"/>
      <c r="B80" s="28"/>
      <c r="C80" s="28"/>
      <c r="D80" s="28"/>
      <c r="E80" s="28"/>
      <c r="F80" s="28"/>
      <c r="G80" s="28"/>
      <c r="H80" s="28"/>
    </row>
    <row r="81" spans="1:8" ht="12.75" customHeight="1">
      <c r="A81" s="28"/>
      <c r="B81" s="28"/>
      <c r="C81" s="28"/>
      <c r="D81" s="28"/>
      <c r="E81" s="28"/>
      <c r="F81" s="28"/>
      <c r="G81" s="28"/>
      <c r="H81" s="28"/>
    </row>
    <row r="82" spans="1:8" ht="12.75" customHeight="1">
      <c r="A82" s="28"/>
      <c r="B82" s="28"/>
      <c r="C82" s="28"/>
      <c r="D82" s="28"/>
      <c r="E82" s="28"/>
      <c r="F82" s="28"/>
      <c r="G82" s="28"/>
      <c r="H82" s="28"/>
    </row>
    <row r="83" spans="1:8" ht="12.75" customHeight="1">
      <c r="A83" s="28"/>
      <c r="B83" s="28"/>
      <c r="C83" s="28"/>
      <c r="D83" s="28"/>
      <c r="E83" s="28"/>
      <c r="F83" s="28"/>
      <c r="G83" s="28"/>
      <c r="H83" s="28"/>
    </row>
    <row r="84" spans="1:8" ht="12.75" customHeight="1">
      <c r="A84" s="28"/>
      <c r="B84" s="28"/>
      <c r="C84" s="28"/>
      <c r="D84" s="28"/>
      <c r="E84" s="28"/>
      <c r="F84" s="28"/>
      <c r="G84" s="28"/>
      <c r="H84" s="28"/>
    </row>
    <row r="85" spans="1:8" ht="12.75" customHeight="1">
      <c r="A85" s="28"/>
      <c r="B85" s="28"/>
      <c r="C85" s="28"/>
      <c r="D85" s="28"/>
      <c r="E85" s="28"/>
      <c r="F85" s="28"/>
      <c r="G85" s="28"/>
      <c r="H85" s="28"/>
    </row>
    <row r="86" spans="1:8" ht="12.75" customHeight="1">
      <c r="A86" s="28"/>
      <c r="B86" s="28"/>
      <c r="C86" s="28"/>
      <c r="D86" s="28"/>
      <c r="E86" s="28"/>
      <c r="F86" s="28"/>
      <c r="G86" s="28"/>
      <c r="H86" s="28"/>
    </row>
    <row r="87" spans="1:8" ht="12.75" customHeight="1">
      <c r="A87" s="28"/>
      <c r="B87" s="28"/>
      <c r="C87" s="28"/>
      <c r="D87" s="28"/>
      <c r="E87" s="28"/>
      <c r="F87" s="28"/>
      <c r="G87" s="28"/>
      <c r="H87" s="28"/>
    </row>
    <row r="88" spans="1:8" ht="12.75" customHeight="1">
      <c r="A88" s="28"/>
      <c r="B88" s="28"/>
      <c r="C88" s="28"/>
      <c r="D88" s="28"/>
      <c r="E88" s="28"/>
      <c r="F88" s="28"/>
      <c r="G88" s="28"/>
      <c r="H88" s="28"/>
    </row>
    <row r="89" spans="1:8" ht="12.75" customHeight="1">
      <c r="A89" s="28"/>
      <c r="B89" s="28"/>
      <c r="C89" s="28"/>
      <c r="D89" s="28"/>
      <c r="E89" s="28"/>
      <c r="F89" s="28"/>
      <c r="G89" s="28"/>
      <c r="H89" s="28"/>
    </row>
    <row r="90" spans="1:8" ht="12.75" customHeight="1">
      <c r="A90" s="28"/>
      <c r="B90" s="28"/>
      <c r="C90" s="28"/>
      <c r="D90" s="28"/>
      <c r="E90" s="28"/>
      <c r="F90" s="28"/>
      <c r="G90" s="28"/>
      <c r="H90" s="28"/>
    </row>
    <row r="91" spans="1:8" ht="12.75" customHeight="1">
      <c r="A91" s="28"/>
      <c r="B91" s="28"/>
      <c r="C91" s="28"/>
      <c r="D91" s="28"/>
      <c r="E91" s="28"/>
      <c r="F91" s="28"/>
      <c r="G91" s="28"/>
      <c r="H91" s="28"/>
    </row>
    <row r="92" spans="1:8" ht="12.75" customHeight="1">
      <c r="A92" s="28"/>
      <c r="B92" s="28"/>
      <c r="C92" s="28"/>
      <c r="D92" s="28"/>
      <c r="E92" s="28"/>
      <c r="F92" s="28"/>
      <c r="G92" s="28"/>
      <c r="H92" s="28"/>
    </row>
    <row r="93" spans="1:8" ht="12.75" customHeight="1">
      <c r="A93" s="28"/>
      <c r="B93" s="28"/>
      <c r="C93" s="28"/>
      <c r="D93" s="28"/>
      <c r="E93" s="28"/>
      <c r="F93" s="28"/>
      <c r="G93" s="28"/>
      <c r="H93" s="28"/>
    </row>
    <row r="94" spans="1:8" ht="12.75" customHeight="1">
      <c r="A94" s="28"/>
      <c r="B94" s="28"/>
      <c r="C94" s="28"/>
      <c r="D94" s="28"/>
      <c r="E94" s="28"/>
      <c r="F94" s="28"/>
      <c r="G94" s="28"/>
      <c r="H94" s="28"/>
    </row>
    <row r="95" spans="1:8" ht="12.75" customHeight="1">
      <c r="A95" s="28"/>
      <c r="B95" s="28"/>
      <c r="C95" s="28"/>
      <c r="D95" s="28"/>
      <c r="E95" s="28"/>
      <c r="F95" s="28"/>
      <c r="G95" s="28"/>
      <c r="H95" s="28"/>
    </row>
    <row r="96" spans="1:8" ht="12.75" customHeight="1">
      <c r="A96" s="28"/>
      <c r="B96" s="28"/>
      <c r="C96" s="28"/>
      <c r="D96" s="28"/>
      <c r="E96" s="28"/>
      <c r="F96" s="28"/>
      <c r="G96" s="28"/>
      <c r="H96" s="28"/>
    </row>
    <row r="97" spans="1:8" ht="12.75" customHeight="1">
      <c r="A97" s="28"/>
      <c r="B97" s="28"/>
      <c r="C97" s="28"/>
      <c r="D97" s="28"/>
      <c r="E97" s="28"/>
      <c r="F97" s="28"/>
      <c r="G97" s="28"/>
      <c r="H97" s="28"/>
    </row>
    <row r="98" spans="1:8" ht="12.75" customHeight="1">
      <c r="A98" s="28"/>
      <c r="B98" s="28"/>
      <c r="C98" s="28"/>
      <c r="D98" s="28"/>
      <c r="E98" s="28"/>
      <c r="F98" s="28"/>
      <c r="G98" s="28"/>
      <c r="H98" s="28"/>
    </row>
    <row r="99" spans="1:8" ht="12.75" customHeight="1">
      <c r="A99" s="28"/>
      <c r="B99" s="28"/>
      <c r="C99" s="28"/>
      <c r="D99" s="28"/>
      <c r="E99" s="28"/>
      <c r="F99" s="28"/>
      <c r="G99" s="28"/>
      <c r="H99" s="28"/>
    </row>
    <row r="100" spans="1:8" ht="12.75" customHeight="1">
      <c r="A100" s="28"/>
      <c r="B100" s="28"/>
      <c r="C100" s="28"/>
      <c r="D100" s="28"/>
      <c r="E100" s="28"/>
      <c r="F100" s="28"/>
      <c r="G100" s="28"/>
      <c r="H100" s="28"/>
    </row>
    <row r="101" spans="1:8" ht="12.75" customHeight="1">
      <c r="A101" s="28"/>
      <c r="B101" s="28"/>
      <c r="C101" s="28"/>
      <c r="D101" s="28"/>
      <c r="E101" s="28"/>
      <c r="F101" s="28"/>
      <c r="G101" s="28"/>
      <c r="H101" s="28"/>
    </row>
    <row r="102" spans="1:8" ht="12.75" customHeight="1">
      <c r="A102" s="28"/>
      <c r="B102" s="28"/>
      <c r="C102" s="28"/>
      <c r="D102" s="28"/>
      <c r="E102" s="28"/>
      <c r="F102" s="28"/>
      <c r="G102" s="28"/>
      <c r="H102" s="28"/>
    </row>
    <row r="103" spans="1:8" ht="12.75" customHeight="1">
      <c r="A103" s="28"/>
      <c r="B103" s="28"/>
      <c r="C103" s="28"/>
      <c r="D103" s="28"/>
      <c r="E103" s="28"/>
      <c r="F103" s="28"/>
      <c r="G103" s="28"/>
      <c r="H103" s="28"/>
    </row>
    <row r="104" spans="1:8" ht="12.75" customHeight="1">
      <c r="A104" s="28"/>
      <c r="B104" s="28"/>
      <c r="C104" s="28"/>
      <c r="D104" s="28"/>
      <c r="E104" s="28"/>
      <c r="F104" s="28"/>
      <c r="G104" s="28"/>
      <c r="H104" s="28"/>
    </row>
    <row r="105" spans="1:8" ht="12.75" customHeight="1">
      <c r="A105" s="28"/>
      <c r="B105" s="28"/>
      <c r="C105" s="28"/>
      <c r="D105" s="28"/>
      <c r="E105" s="28"/>
      <c r="F105" s="28"/>
      <c r="G105" s="28"/>
      <c r="H105" s="28"/>
    </row>
    <row r="106" spans="1:8" ht="12.75" customHeight="1">
      <c r="A106" s="28"/>
      <c r="B106" s="28"/>
      <c r="C106" s="28"/>
      <c r="D106" s="28"/>
      <c r="E106" s="28"/>
      <c r="F106" s="28"/>
      <c r="G106" s="28"/>
      <c r="H106" s="28"/>
    </row>
    <row r="107" spans="1:8" ht="12.75" customHeight="1">
      <c r="A107" s="28"/>
      <c r="B107" s="28"/>
      <c r="C107" s="28"/>
      <c r="D107" s="28"/>
      <c r="E107" s="28"/>
      <c r="F107" s="28"/>
      <c r="G107" s="28"/>
      <c r="H107" s="28"/>
    </row>
    <row r="108" spans="1:8" ht="12.75" customHeight="1">
      <c r="A108" s="28"/>
      <c r="B108" s="28"/>
      <c r="C108" s="28"/>
      <c r="D108" s="28"/>
      <c r="E108" s="28"/>
      <c r="F108" s="28"/>
      <c r="G108" s="28"/>
      <c r="H108" s="28"/>
    </row>
    <row r="109" spans="1:8" ht="12.75" customHeight="1">
      <c r="A109" s="28"/>
      <c r="B109" s="28"/>
      <c r="C109" s="28"/>
      <c r="D109" s="28"/>
      <c r="E109" s="28"/>
      <c r="F109" s="28"/>
      <c r="G109" s="28"/>
      <c r="H109" s="28"/>
    </row>
    <row r="110" spans="1:8" ht="12.75" customHeight="1">
      <c r="A110" s="28"/>
      <c r="B110" s="28"/>
      <c r="C110" s="28"/>
      <c r="D110" s="28"/>
      <c r="E110" s="28"/>
      <c r="F110" s="28"/>
      <c r="G110" s="28"/>
      <c r="H110" s="28"/>
    </row>
    <row r="111" spans="1:8" ht="12.75" customHeight="1">
      <c r="A111" s="28"/>
      <c r="B111" s="28"/>
      <c r="C111" s="28"/>
      <c r="D111" s="28"/>
      <c r="E111" s="28"/>
      <c r="F111" s="28"/>
      <c r="G111" s="28"/>
      <c r="H111" s="28"/>
    </row>
    <row r="112" spans="1:8" ht="12.75" customHeight="1">
      <c r="A112" s="28"/>
      <c r="B112" s="28"/>
      <c r="C112" s="28"/>
      <c r="D112" s="28"/>
      <c r="E112" s="28"/>
      <c r="F112" s="28"/>
      <c r="G112" s="28"/>
      <c r="H112" s="28"/>
    </row>
    <row r="113" spans="1:8" ht="12.75" customHeight="1">
      <c r="A113" s="28"/>
      <c r="B113" s="28"/>
      <c r="C113" s="28"/>
      <c r="D113" s="28"/>
      <c r="E113" s="28"/>
      <c r="F113" s="28"/>
      <c r="G113" s="28"/>
      <c r="H113" s="28"/>
    </row>
    <row r="114" spans="1:8" ht="12.75" customHeight="1">
      <c r="A114" s="28"/>
      <c r="B114" s="28"/>
      <c r="C114" s="28"/>
      <c r="D114" s="28"/>
      <c r="E114" s="28"/>
      <c r="F114" s="28"/>
      <c r="G114" s="28"/>
      <c r="H114" s="28"/>
    </row>
    <row r="115" spans="1:8" ht="12.75" customHeight="1">
      <c r="A115" s="28"/>
      <c r="B115" s="28"/>
      <c r="C115" s="28"/>
      <c r="D115" s="28"/>
      <c r="E115" s="28"/>
      <c r="F115" s="28"/>
      <c r="G115" s="28"/>
      <c r="H115" s="28"/>
    </row>
    <row r="116" spans="1:8" ht="12.75" customHeight="1">
      <c r="A116" s="28"/>
      <c r="B116" s="28"/>
      <c r="C116" s="28"/>
      <c r="D116" s="28"/>
      <c r="E116" s="28"/>
      <c r="F116" s="28"/>
      <c r="G116" s="28"/>
      <c r="H116" s="28"/>
    </row>
    <row r="117" spans="1:8" ht="12.75" customHeight="1">
      <c r="A117" s="28"/>
      <c r="B117" s="28"/>
      <c r="C117" s="28"/>
      <c r="D117" s="28"/>
      <c r="E117" s="28"/>
      <c r="F117" s="28"/>
      <c r="G117" s="28"/>
      <c r="H117" s="28"/>
    </row>
    <row r="118" spans="1:8" ht="12.75" customHeight="1">
      <c r="A118" s="28"/>
      <c r="B118" s="28"/>
      <c r="C118" s="28"/>
      <c r="D118" s="28"/>
      <c r="E118" s="28"/>
      <c r="F118" s="28"/>
      <c r="G118" s="28"/>
      <c r="H118" s="28"/>
    </row>
    <row r="119" spans="1:8" ht="12.75" customHeight="1">
      <c r="A119" s="28"/>
      <c r="B119" s="28"/>
      <c r="C119" s="28"/>
      <c r="D119" s="28"/>
      <c r="E119" s="28"/>
      <c r="F119" s="28"/>
      <c r="G119" s="28"/>
      <c r="H119" s="28"/>
    </row>
    <row r="120" spans="1:8" ht="12.75" customHeight="1">
      <c r="A120" s="28"/>
      <c r="B120" s="28"/>
      <c r="C120" s="28"/>
      <c r="D120" s="28"/>
      <c r="E120" s="28"/>
      <c r="F120" s="28"/>
      <c r="G120" s="28"/>
      <c r="H120" s="28"/>
    </row>
    <row r="121" spans="1:8" ht="12.75" customHeight="1">
      <c r="A121" s="28"/>
      <c r="B121" s="28"/>
      <c r="C121" s="28"/>
      <c r="D121" s="28"/>
      <c r="E121" s="28"/>
      <c r="F121" s="28"/>
      <c r="G121" s="28"/>
      <c r="H121" s="28"/>
    </row>
    <row r="122" spans="1:8" ht="12.75" customHeight="1">
      <c r="A122" s="28"/>
      <c r="B122" s="28"/>
      <c r="C122" s="28"/>
      <c r="D122" s="28"/>
      <c r="E122" s="28"/>
      <c r="F122" s="28"/>
      <c r="G122" s="28"/>
      <c r="H122" s="28"/>
    </row>
    <row r="123" spans="1:8" ht="12.75" customHeight="1">
      <c r="A123" s="28"/>
      <c r="B123" s="28"/>
      <c r="C123" s="28"/>
      <c r="D123" s="28"/>
      <c r="E123" s="28"/>
      <c r="F123" s="28"/>
      <c r="G123" s="28"/>
      <c r="H123" s="28"/>
    </row>
    <row r="124" spans="1:8" ht="12.75" customHeight="1">
      <c r="A124" s="28"/>
      <c r="B124" s="28"/>
      <c r="C124" s="28"/>
      <c r="D124" s="28"/>
      <c r="E124" s="28"/>
      <c r="F124" s="28"/>
      <c r="G124" s="28"/>
      <c r="H124" s="28"/>
    </row>
    <row r="125" spans="1:8" ht="12.75" customHeight="1">
      <c r="A125" s="28"/>
      <c r="B125" s="28"/>
      <c r="C125" s="28"/>
      <c r="D125" s="28"/>
      <c r="E125" s="28"/>
      <c r="F125" s="28"/>
      <c r="G125" s="28"/>
      <c r="H125" s="28"/>
    </row>
    <row r="126" spans="1:8" ht="12.75" customHeight="1">
      <c r="A126" s="28"/>
      <c r="B126" s="28"/>
      <c r="C126" s="28"/>
      <c r="D126" s="28"/>
      <c r="E126" s="28"/>
      <c r="F126" s="28"/>
      <c r="G126" s="28"/>
      <c r="H126" s="28"/>
    </row>
    <row r="127" spans="1:8" ht="12.75" customHeight="1">
      <c r="A127" s="28"/>
      <c r="B127" s="28"/>
      <c r="C127" s="28"/>
      <c r="D127" s="28"/>
      <c r="E127" s="28"/>
      <c r="F127" s="28"/>
      <c r="G127" s="28"/>
      <c r="H127" s="28"/>
    </row>
    <row r="128" spans="1:8" ht="12.75" customHeight="1">
      <c r="A128" s="28"/>
      <c r="B128" s="28"/>
      <c r="C128" s="28"/>
      <c r="D128" s="28"/>
      <c r="E128" s="28"/>
      <c r="F128" s="28"/>
      <c r="G128" s="28"/>
      <c r="H128" s="28"/>
    </row>
    <row r="129" spans="1:8" ht="12.75" customHeight="1">
      <c r="A129" s="28"/>
      <c r="B129" s="28"/>
      <c r="C129" s="28"/>
      <c r="D129" s="28"/>
      <c r="E129" s="28"/>
      <c r="F129" s="28"/>
      <c r="G129" s="28"/>
      <c r="H129" s="28"/>
    </row>
    <row r="130" spans="1:8" ht="12.75" customHeight="1">
      <c r="A130" s="28"/>
      <c r="B130" s="28"/>
      <c r="C130" s="28"/>
      <c r="D130" s="28"/>
      <c r="E130" s="28"/>
      <c r="F130" s="28"/>
      <c r="G130" s="28"/>
      <c r="H130" s="28"/>
    </row>
    <row r="131" spans="1:8" ht="12.75" customHeight="1">
      <c r="A131" s="28"/>
      <c r="B131" s="28"/>
      <c r="C131" s="28"/>
      <c r="D131" s="28"/>
      <c r="E131" s="28"/>
      <c r="F131" s="28"/>
      <c r="G131" s="28"/>
      <c r="H131" s="28"/>
    </row>
    <row r="132" spans="1:8" ht="12.75" customHeight="1">
      <c r="A132" s="28"/>
      <c r="B132" s="28"/>
      <c r="C132" s="28"/>
      <c r="D132" s="28"/>
      <c r="E132" s="28"/>
      <c r="F132" s="28"/>
      <c r="G132" s="28"/>
      <c r="H132" s="28"/>
    </row>
    <row r="133" spans="1:8" ht="12.75" customHeight="1">
      <c r="A133" s="28"/>
      <c r="B133" s="28"/>
      <c r="C133" s="28"/>
      <c r="D133" s="28"/>
      <c r="E133" s="28"/>
      <c r="F133" s="28"/>
      <c r="G133" s="28"/>
      <c r="H133" s="28"/>
    </row>
    <row r="134" spans="1:8" ht="12.75" customHeight="1">
      <c r="A134" s="28"/>
      <c r="B134" s="28"/>
      <c r="C134" s="28"/>
      <c r="D134" s="28"/>
      <c r="E134" s="28"/>
      <c r="F134" s="28"/>
      <c r="G134" s="28"/>
      <c r="H134" s="28"/>
    </row>
    <row r="135" spans="1:8" ht="12.75" customHeight="1">
      <c r="A135" s="28"/>
      <c r="B135" s="28"/>
      <c r="C135" s="28"/>
      <c r="D135" s="28"/>
      <c r="E135" s="28"/>
      <c r="F135" s="28"/>
      <c r="G135" s="28"/>
      <c r="H135" s="28"/>
    </row>
    <row r="136" spans="1:8" ht="12.75" customHeight="1">
      <c r="A136" s="28"/>
      <c r="B136" s="28"/>
      <c r="C136" s="28"/>
      <c r="D136" s="28"/>
      <c r="E136" s="28"/>
      <c r="F136" s="28"/>
      <c r="G136" s="28"/>
      <c r="H136" s="28"/>
    </row>
    <row r="137" spans="1:8" ht="12.75" customHeight="1">
      <c r="A137" s="28"/>
      <c r="B137" s="28"/>
      <c r="C137" s="28"/>
      <c r="D137" s="28"/>
      <c r="E137" s="28"/>
      <c r="F137" s="28"/>
      <c r="G137" s="28"/>
      <c r="H137" s="28"/>
    </row>
    <row r="138" spans="1:8" ht="12.75" customHeight="1">
      <c r="A138" s="28"/>
      <c r="B138" s="28"/>
      <c r="C138" s="28"/>
      <c r="D138" s="28"/>
      <c r="E138" s="28"/>
      <c r="F138" s="28"/>
      <c r="G138" s="28"/>
      <c r="H138" s="28"/>
    </row>
    <row r="139" spans="1:8" ht="12.75" customHeight="1">
      <c r="A139" s="28"/>
      <c r="B139" s="28"/>
      <c r="C139" s="28"/>
      <c r="D139" s="28"/>
      <c r="E139" s="28"/>
      <c r="F139" s="28"/>
      <c r="G139" s="28"/>
      <c r="H139" s="28"/>
    </row>
    <row r="140" spans="1:8" ht="12.75" customHeight="1">
      <c r="A140" s="28"/>
      <c r="B140" s="28"/>
      <c r="C140" s="28"/>
      <c r="D140" s="28"/>
      <c r="E140" s="28"/>
      <c r="F140" s="28"/>
      <c r="G140" s="28"/>
      <c r="H140" s="28"/>
    </row>
    <row r="141" spans="1:8" ht="12.75" customHeight="1">
      <c r="A141" s="28"/>
      <c r="B141" s="28"/>
      <c r="C141" s="28"/>
      <c r="D141" s="28"/>
      <c r="E141" s="28"/>
      <c r="F141" s="28"/>
      <c r="G141" s="28"/>
      <c r="H141" s="28"/>
    </row>
    <row r="142" spans="1:8" ht="12.75" customHeight="1">
      <c r="A142" s="28"/>
      <c r="B142" s="28"/>
      <c r="C142" s="28"/>
      <c r="D142" s="28"/>
      <c r="E142" s="28"/>
      <c r="F142" s="28"/>
      <c r="G142" s="28"/>
      <c r="H142" s="28"/>
    </row>
    <row r="143" spans="1:8" ht="12.75" customHeight="1">
      <c r="A143" s="28"/>
      <c r="B143" s="28"/>
      <c r="C143" s="28"/>
      <c r="D143" s="28"/>
      <c r="E143" s="28"/>
      <c r="F143" s="28"/>
      <c r="G143" s="28"/>
      <c r="H143" s="28"/>
    </row>
    <row r="144" spans="1:8" ht="12.75" customHeight="1">
      <c r="A144" s="28"/>
      <c r="B144" s="28"/>
      <c r="C144" s="28"/>
      <c r="D144" s="28"/>
      <c r="E144" s="28"/>
      <c r="F144" s="28"/>
      <c r="G144" s="28"/>
      <c r="H144" s="28"/>
    </row>
    <row r="145" spans="1:8" ht="12.75" customHeight="1">
      <c r="A145" s="28"/>
      <c r="B145" s="28"/>
      <c r="C145" s="28"/>
      <c r="D145" s="28"/>
      <c r="E145" s="28"/>
      <c r="F145" s="28"/>
      <c r="G145" s="28"/>
      <c r="H145" s="28"/>
    </row>
    <row r="146" spans="1:8" ht="12.75" customHeight="1">
      <c r="A146" s="28"/>
      <c r="B146" s="28"/>
      <c r="C146" s="28"/>
      <c r="D146" s="28"/>
      <c r="E146" s="28"/>
      <c r="F146" s="28"/>
      <c r="G146" s="28"/>
      <c r="H146" s="28"/>
    </row>
    <row r="147" spans="1:8" ht="12.75" customHeight="1">
      <c r="A147" s="28"/>
      <c r="B147" s="28"/>
      <c r="C147" s="28"/>
      <c r="D147" s="28"/>
      <c r="E147" s="28"/>
      <c r="F147" s="28"/>
      <c r="G147" s="28"/>
      <c r="H147" s="28"/>
    </row>
    <row r="148" spans="1:8" ht="12.75" customHeight="1">
      <c r="A148" s="28"/>
      <c r="B148" s="28"/>
      <c r="C148" s="28"/>
      <c r="D148" s="28"/>
      <c r="E148" s="28"/>
      <c r="F148" s="28"/>
      <c r="G148" s="28"/>
      <c r="H148" s="28"/>
    </row>
    <row r="149" spans="1:8" ht="12.75" customHeight="1">
      <c r="A149" s="28"/>
      <c r="B149" s="28"/>
      <c r="C149" s="28"/>
      <c r="D149" s="28"/>
      <c r="E149" s="28"/>
      <c r="F149" s="28"/>
      <c r="G149" s="28"/>
      <c r="H149" s="28"/>
    </row>
    <row r="150" spans="1:8" ht="12.75" customHeight="1">
      <c r="A150" s="28"/>
      <c r="B150" s="28"/>
      <c r="C150" s="28"/>
      <c r="D150" s="28"/>
      <c r="E150" s="28"/>
      <c r="F150" s="28"/>
      <c r="G150" s="28"/>
      <c r="H150" s="28"/>
    </row>
    <row r="151" spans="1:8" ht="12.75" customHeight="1">
      <c r="A151" s="28"/>
      <c r="B151" s="28"/>
      <c r="C151" s="28"/>
      <c r="D151" s="28"/>
      <c r="E151" s="28"/>
      <c r="F151" s="28"/>
      <c r="G151" s="28"/>
      <c r="H151" s="28"/>
    </row>
    <row r="152" spans="1:8" ht="12.75" customHeight="1">
      <c r="A152" s="28"/>
      <c r="B152" s="28"/>
      <c r="C152" s="28"/>
      <c r="D152" s="28"/>
      <c r="E152" s="28"/>
      <c r="F152" s="28"/>
      <c r="G152" s="28"/>
      <c r="H152" s="28"/>
    </row>
    <row r="153" spans="1:8" ht="12.75" customHeight="1">
      <c r="A153" s="28"/>
      <c r="B153" s="28"/>
      <c r="C153" s="28"/>
      <c r="D153" s="28"/>
      <c r="E153" s="28"/>
      <c r="F153" s="28"/>
      <c r="G153" s="28"/>
      <c r="H153" s="28"/>
    </row>
    <row r="154" spans="1:8" ht="12.75" customHeight="1">
      <c r="A154" s="28"/>
      <c r="B154" s="28"/>
      <c r="C154" s="28"/>
      <c r="D154" s="28"/>
      <c r="E154" s="28"/>
      <c r="F154" s="28"/>
      <c r="G154" s="28"/>
      <c r="H154" s="28"/>
    </row>
    <row r="155" spans="1:8" ht="12.75" customHeight="1">
      <c r="A155" s="28"/>
      <c r="B155" s="28"/>
      <c r="C155" s="28"/>
      <c r="D155" s="28"/>
      <c r="E155" s="28"/>
      <c r="F155" s="28"/>
      <c r="G155" s="28"/>
      <c r="H155" s="28"/>
    </row>
    <row r="156" spans="1:8" ht="12.75" customHeight="1">
      <c r="A156" s="28"/>
      <c r="B156" s="28"/>
      <c r="C156" s="28"/>
      <c r="D156" s="28"/>
      <c r="E156" s="28"/>
      <c r="F156" s="28"/>
      <c r="G156" s="28"/>
      <c r="H156" s="28"/>
    </row>
    <row r="157" spans="1:8" ht="12.75" customHeight="1">
      <c r="A157" s="28"/>
      <c r="B157" s="28"/>
      <c r="C157" s="28"/>
      <c r="D157" s="28"/>
      <c r="E157" s="28"/>
      <c r="F157" s="28"/>
      <c r="G157" s="28"/>
      <c r="H157" s="28"/>
    </row>
    <row r="158" spans="1:8" ht="12.75" customHeight="1">
      <c r="A158" s="28"/>
      <c r="B158" s="28"/>
      <c r="C158" s="28"/>
      <c r="D158" s="28"/>
      <c r="E158" s="28"/>
      <c r="F158" s="28"/>
      <c r="G158" s="28"/>
      <c r="H158" s="28"/>
    </row>
    <row r="159" spans="1:8" ht="12.75" customHeight="1">
      <c r="A159" s="28"/>
      <c r="B159" s="28"/>
      <c r="C159" s="28"/>
      <c r="D159" s="28"/>
      <c r="E159" s="28"/>
      <c r="F159" s="28"/>
      <c r="G159" s="28"/>
      <c r="H159" s="28"/>
    </row>
    <row r="160" spans="1:8" ht="12.75" customHeight="1">
      <c r="A160" s="28"/>
      <c r="B160" s="28"/>
      <c r="C160" s="28"/>
      <c r="D160" s="28"/>
      <c r="E160" s="28"/>
      <c r="F160" s="28"/>
      <c r="G160" s="28"/>
      <c r="H160" s="28"/>
    </row>
    <row r="161" spans="1:8" ht="12.75" customHeight="1">
      <c r="A161" s="28"/>
      <c r="B161" s="28"/>
      <c r="C161" s="28"/>
      <c r="D161" s="28"/>
      <c r="E161" s="28"/>
      <c r="F161" s="28"/>
      <c r="G161" s="28"/>
      <c r="H161" s="28"/>
    </row>
    <row r="162" spans="1:8" ht="12.75" customHeight="1">
      <c r="A162" s="28"/>
      <c r="B162" s="28"/>
      <c r="C162" s="28"/>
      <c r="D162" s="28"/>
      <c r="E162" s="28"/>
      <c r="F162" s="28"/>
      <c r="G162" s="28"/>
      <c r="H162" s="28"/>
    </row>
    <row r="163" spans="1:8" ht="12.75" customHeight="1">
      <c r="A163" s="28"/>
      <c r="B163" s="28"/>
      <c r="C163" s="28"/>
      <c r="D163" s="28"/>
      <c r="E163" s="28"/>
      <c r="F163" s="28"/>
      <c r="G163" s="28"/>
      <c r="H163" s="28"/>
    </row>
    <row r="164" spans="1:8" ht="12.75" customHeight="1">
      <c r="A164" s="28"/>
      <c r="B164" s="28"/>
      <c r="C164" s="28"/>
      <c r="D164" s="28"/>
      <c r="E164" s="28"/>
      <c r="F164" s="28"/>
      <c r="G164" s="28"/>
      <c r="H164" s="28"/>
    </row>
    <row r="165" spans="1:8" ht="12.75" customHeight="1">
      <c r="A165" s="28"/>
      <c r="B165" s="28"/>
      <c r="C165" s="28"/>
      <c r="D165" s="28"/>
      <c r="E165" s="28"/>
      <c r="F165" s="28"/>
      <c r="G165" s="28"/>
      <c r="H165" s="28"/>
    </row>
    <row r="166" spans="1:8" ht="12.75" customHeight="1">
      <c r="A166" s="28"/>
      <c r="B166" s="28"/>
      <c r="C166" s="28"/>
      <c r="D166" s="28"/>
      <c r="E166" s="28"/>
      <c r="F166" s="28"/>
      <c r="G166" s="28"/>
      <c r="H166" s="28"/>
    </row>
    <row r="167" spans="1:8" ht="12.75" customHeight="1">
      <c r="A167" s="28"/>
      <c r="B167" s="28"/>
      <c r="C167" s="28"/>
      <c r="D167" s="28"/>
      <c r="E167" s="28"/>
      <c r="F167" s="28"/>
      <c r="G167" s="28"/>
      <c r="H167" s="28"/>
    </row>
    <row r="168" spans="1:8" ht="12.75" customHeight="1">
      <c r="A168" s="28"/>
      <c r="B168" s="28"/>
      <c r="C168" s="28"/>
      <c r="D168" s="28"/>
      <c r="E168" s="28"/>
      <c r="F168" s="28"/>
      <c r="G168" s="28"/>
      <c r="H168" s="28"/>
    </row>
    <row r="169" spans="1:8" ht="12.75" customHeight="1">
      <c r="A169" s="28"/>
      <c r="B169" s="28"/>
      <c r="C169" s="28"/>
      <c r="D169" s="28"/>
      <c r="E169" s="28"/>
      <c r="F169" s="28"/>
      <c r="G169" s="28"/>
      <c r="H169" s="28"/>
    </row>
    <row r="170" spans="1:8" ht="12.75" customHeight="1">
      <c r="A170" s="28"/>
      <c r="B170" s="28"/>
      <c r="C170" s="28"/>
      <c r="D170" s="28"/>
      <c r="E170" s="28"/>
      <c r="F170" s="28"/>
      <c r="G170" s="28"/>
      <c r="H170" s="28"/>
    </row>
    <row r="171" spans="1:8" ht="12.75" customHeight="1">
      <c r="A171" s="28"/>
      <c r="B171" s="28"/>
      <c r="C171" s="28"/>
      <c r="D171" s="28"/>
      <c r="E171" s="28"/>
      <c r="F171" s="28"/>
      <c r="G171" s="28"/>
      <c r="H171" s="28"/>
    </row>
    <row r="172" spans="1:8" ht="12.75" customHeight="1">
      <c r="A172" s="28"/>
      <c r="B172" s="28"/>
      <c r="C172" s="28"/>
      <c r="D172" s="28"/>
      <c r="E172" s="28"/>
      <c r="F172" s="28"/>
      <c r="G172" s="28"/>
      <c r="H172" s="28"/>
    </row>
    <row r="173" spans="1:8" ht="12.75" customHeight="1">
      <c r="A173" s="28"/>
      <c r="B173" s="28"/>
      <c r="C173" s="28"/>
      <c r="D173" s="28"/>
      <c r="E173" s="28"/>
      <c r="F173" s="28"/>
      <c r="G173" s="28"/>
      <c r="H173" s="28"/>
    </row>
    <row r="174" spans="1:8" ht="12.75" customHeight="1">
      <c r="A174" s="28"/>
      <c r="B174" s="28"/>
      <c r="C174" s="28"/>
      <c r="D174" s="28"/>
      <c r="E174" s="28"/>
      <c r="F174" s="28"/>
      <c r="G174" s="28"/>
      <c r="H174" s="28"/>
    </row>
    <row r="175" spans="1:8" ht="12.75" customHeight="1">
      <c r="A175" s="28"/>
      <c r="B175" s="28"/>
      <c r="C175" s="28"/>
      <c r="D175" s="28"/>
      <c r="E175" s="28"/>
      <c r="F175" s="28"/>
      <c r="G175" s="28"/>
      <c r="H175" s="28"/>
    </row>
    <row r="176" spans="1:8" ht="12.75" customHeight="1">
      <c r="A176" s="28"/>
      <c r="B176" s="28"/>
      <c r="C176" s="28"/>
      <c r="D176" s="28"/>
      <c r="E176" s="28"/>
      <c r="F176" s="28"/>
      <c r="G176" s="28"/>
      <c r="H176" s="28"/>
    </row>
    <row r="177" spans="1:8" ht="12.75" customHeight="1">
      <c r="A177" s="28"/>
      <c r="B177" s="28"/>
      <c r="C177" s="28"/>
      <c r="D177" s="28"/>
      <c r="E177" s="28"/>
      <c r="F177" s="28"/>
      <c r="G177" s="28"/>
      <c r="H177" s="28"/>
    </row>
    <row r="178" spans="1:8" ht="12.75" customHeight="1">
      <c r="A178" s="28"/>
      <c r="B178" s="28"/>
      <c r="C178" s="28"/>
      <c r="D178" s="28"/>
      <c r="E178" s="28"/>
      <c r="F178" s="28"/>
      <c r="G178" s="28"/>
      <c r="H178" s="28"/>
    </row>
    <row r="179" spans="1:8" ht="12.75" customHeight="1">
      <c r="A179" s="28"/>
      <c r="B179" s="28"/>
      <c r="C179" s="28"/>
      <c r="D179" s="28"/>
      <c r="E179" s="28"/>
      <c r="F179" s="28"/>
      <c r="G179" s="28"/>
      <c r="H179" s="28"/>
    </row>
    <row r="180" spans="1:8" ht="12.75" customHeight="1">
      <c r="A180" s="28"/>
      <c r="B180" s="28"/>
      <c r="C180" s="28"/>
      <c r="D180" s="28"/>
      <c r="E180" s="28"/>
      <c r="F180" s="28"/>
      <c r="G180" s="28"/>
      <c r="H180" s="28"/>
    </row>
    <row r="181" spans="1:8" ht="12.75" customHeight="1">
      <c r="A181" s="28"/>
      <c r="B181" s="28"/>
      <c r="C181" s="28"/>
      <c r="D181" s="28"/>
      <c r="E181" s="28"/>
      <c r="F181" s="28"/>
      <c r="G181" s="28"/>
      <c r="H181" s="28"/>
    </row>
    <row r="182" spans="1:8" ht="12.75" customHeight="1">
      <c r="A182" s="28"/>
      <c r="B182" s="28"/>
      <c r="C182" s="28"/>
      <c r="D182" s="28"/>
      <c r="E182" s="28"/>
      <c r="F182" s="28"/>
      <c r="G182" s="28"/>
      <c r="H182" s="28"/>
    </row>
    <row r="183" spans="1:8" ht="12.75" customHeight="1">
      <c r="A183" s="28"/>
      <c r="B183" s="28"/>
      <c r="C183" s="28"/>
      <c r="D183" s="28"/>
      <c r="E183" s="28"/>
      <c r="F183" s="28"/>
      <c r="G183" s="28"/>
      <c r="H183" s="28"/>
    </row>
    <row r="184" spans="1:8" ht="12.75" customHeight="1">
      <c r="A184" s="28"/>
      <c r="B184" s="28"/>
      <c r="C184" s="28"/>
      <c r="D184" s="28"/>
      <c r="E184" s="28"/>
      <c r="F184" s="28"/>
      <c r="G184" s="28"/>
      <c r="H184" s="28"/>
    </row>
    <row r="185" spans="1:8" ht="12.75" customHeight="1">
      <c r="A185" s="28"/>
      <c r="B185" s="28"/>
      <c r="C185" s="28"/>
      <c r="D185" s="28"/>
      <c r="E185" s="28"/>
      <c r="F185" s="28"/>
      <c r="G185" s="28"/>
      <c r="H185" s="28"/>
    </row>
    <row r="186" spans="1:8" ht="12.75" customHeight="1">
      <c r="A186" s="28"/>
      <c r="B186" s="28"/>
      <c r="C186" s="28"/>
      <c r="D186" s="28"/>
      <c r="E186" s="28"/>
      <c r="F186" s="28"/>
      <c r="G186" s="28"/>
      <c r="H186" s="28"/>
    </row>
    <row r="187" spans="1:8" ht="12.75" customHeight="1">
      <c r="A187" s="28"/>
      <c r="B187" s="28"/>
      <c r="C187" s="28"/>
      <c r="D187" s="28"/>
      <c r="E187" s="28"/>
      <c r="F187" s="28"/>
      <c r="G187" s="28"/>
      <c r="H187" s="28"/>
    </row>
    <row r="188" spans="1:8" ht="12.75" customHeight="1">
      <c r="A188" s="28"/>
      <c r="B188" s="28"/>
      <c r="C188" s="28"/>
      <c r="D188" s="28"/>
      <c r="E188" s="28"/>
      <c r="F188" s="28"/>
      <c r="G188" s="28"/>
      <c r="H188" s="28"/>
    </row>
    <row r="189" spans="1:8" ht="12.75" customHeight="1">
      <c r="A189" s="28"/>
      <c r="B189" s="28"/>
      <c r="C189" s="28"/>
      <c r="D189" s="28"/>
      <c r="E189" s="28"/>
      <c r="F189" s="28"/>
      <c r="G189" s="28"/>
      <c r="H189" s="28"/>
    </row>
    <row r="190" spans="1:8" ht="12.75" customHeight="1">
      <c r="A190" s="28"/>
      <c r="B190" s="28"/>
      <c r="C190" s="28"/>
      <c r="D190" s="28"/>
      <c r="E190" s="28"/>
      <c r="F190" s="28"/>
      <c r="G190" s="28"/>
      <c r="H190" s="28"/>
    </row>
    <row r="191" spans="1:8" ht="12.75" customHeight="1">
      <c r="A191" s="28"/>
      <c r="B191" s="28"/>
      <c r="C191" s="28"/>
      <c r="D191" s="28"/>
      <c r="E191" s="28"/>
      <c r="F191" s="28"/>
      <c r="G191" s="28"/>
      <c r="H191" s="28"/>
    </row>
    <row r="192" spans="1:8" ht="12.75" customHeight="1">
      <c r="A192" s="28"/>
      <c r="B192" s="28"/>
      <c r="C192" s="28"/>
      <c r="D192" s="28"/>
      <c r="E192" s="28"/>
      <c r="F192" s="28"/>
      <c r="G192" s="28"/>
      <c r="H192" s="28"/>
    </row>
    <row r="193" spans="1:8" ht="12.75" customHeight="1">
      <c r="A193" s="28"/>
      <c r="B193" s="28"/>
      <c r="C193" s="28"/>
      <c r="D193" s="28"/>
      <c r="E193" s="28"/>
      <c r="F193" s="28"/>
      <c r="G193" s="28"/>
      <c r="H193" s="28"/>
    </row>
    <row r="194" spans="1:8" ht="12.75" customHeight="1">
      <c r="A194" s="28"/>
      <c r="B194" s="28"/>
      <c r="C194" s="28"/>
      <c r="D194" s="28"/>
      <c r="E194" s="28"/>
      <c r="F194" s="28"/>
      <c r="G194" s="28"/>
      <c r="H194" s="28"/>
    </row>
    <row r="195" spans="1:8" ht="12.75" customHeight="1">
      <c r="A195" s="28"/>
      <c r="B195" s="28"/>
      <c r="C195" s="28"/>
      <c r="D195" s="28"/>
      <c r="E195" s="28"/>
      <c r="F195" s="28"/>
      <c r="G195" s="28"/>
      <c r="H195" s="28"/>
    </row>
    <row r="196" spans="1:8" ht="12.75" customHeight="1">
      <c r="A196" s="28"/>
      <c r="B196" s="28"/>
      <c r="C196" s="28"/>
      <c r="D196" s="28"/>
      <c r="E196" s="28"/>
      <c r="F196" s="28"/>
      <c r="G196" s="28"/>
      <c r="H196" s="28"/>
    </row>
    <row r="197" spans="1:8" ht="12.75" customHeight="1">
      <c r="A197" s="28"/>
      <c r="B197" s="28"/>
      <c r="C197" s="28"/>
      <c r="D197" s="28"/>
      <c r="E197" s="28"/>
      <c r="F197" s="28"/>
      <c r="G197" s="28"/>
      <c r="H197" s="28"/>
    </row>
    <row r="198" spans="1:8" ht="12.75" customHeight="1">
      <c r="A198" s="28"/>
      <c r="B198" s="28"/>
      <c r="C198" s="28"/>
      <c r="D198" s="28"/>
      <c r="E198" s="28"/>
      <c r="F198" s="28"/>
      <c r="G198" s="28"/>
      <c r="H198" s="28"/>
    </row>
    <row r="199" spans="1:8" ht="12.75" customHeight="1">
      <c r="A199" s="28"/>
      <c r="B199" s="28"/>
      <c r="C199" s="28"/>
      <c r="D199" s="28"/>
      <c r="E199" s="28"/>
      <c r="F199" s="28"/>
      <c r="G199" s="28"/>
      <c r="H199" s="28"/>
    </row>
    <row r="200" spans="1:8" ht="12.75" customHeight="1">
      <c r="A200" s="28"/>
      <c r="B200" s="28"/>
      <c r="C200" s="28"/>
      <c r="D200" s="28"/>
      <c r="E200" s="28"/>
      <c r="F200" s="28"/>
      <c r="G200" s="28"/>
      <c r="H200" s="28"/>
    </row>
    <row r="201" spans="1:8" ht="12.75" customHeight="1">
      <c r="A201" s="28"/>
      <c r="B201" s="28"/>
      <c r="C201" s="28"/>
      <c r="D201" s="28"/>
      <c r="E201" s="28"/>
      <c r="F201" s="28"/>
      <c r="G201" s="28"/>
      <c r="H201" s="28"/>
    </row>
    <row r="202" spans="1:8" ht="12.75" customHeight="1">
      <c r="A202" s="28"/>
      <c r="B202" s="28"/>
      <c r="C202" s="28"/>
      <c r="D202" s="28"/>
      <c r="E202" s="28"/>
      <c r="F202" s="28"/>
      <c r="G202" s="28"/>
      <c r="H202" s="28"/>
    </row>
    <row r="203" spans="1:8" ht="12.75" customHeight="1">
      <c r="A203" s="28"/>
      <c r="B203" s="28"/>
      <c r="C203" s="28"/>
      <c r="D203" s="28"/>
      <c r="E203" s="28"/>
      <c r="F203" s="28"/>
      <c r="G203" s="28"/>
      <c r="H203" s="28"/>
    </row>
    <row r="204" spans="1:8" ht="12.75" customHeight="1">
      <c r="A204" s="28"/>
      <c r="B204" s="28"/>
      <c r="C204" s="28"/>
      <c r="D204" s="28"/>
      <c r="E204" s="28"/>
      <c r="F204" s="28"/>
      <c r="G204" s="28"/>
      <c r="H204" s="28"/>
    </row>
    <row r="205" spans="1:8" ht="12.75" customHeight="1">
      <c r="A205" s="28"/>
      <c r="B205" s="28"/>
      <c r="C205" s="28"/>
      <c r="D205" s="28"/>
      <c r="E205" s="28"/>
      <c r="F205" s="28"/>
      <c r="G205" s="28"/>
      <c r="H205" s="28"/>
    </row>
    <row r="206" spans="1:8" ht="12.75" customHeight="1">
      <c r="A206" s="28"/>
      <c r="B206" s="28"/>
      <c r="C206" s="28"/>
      <c r="D206" s="28"/>
      <c r="E206" s="28"/>
      <c r="F206" s="28"/>
      <c r="G206" s="28"/>
      <c r="H206" s="28"/>
    </row>
    <row r="207" spans="1:8" ht="12.75" customHeight="1">
      <c r="A207" s="28"/>
      <c r="B207" s="28"/>
      <c r="C207" s="28"/>
      <c r="D207" s="28"/>
      <c r="E207" s="28"/>
      <c r="F207" s="28"/>
      <c r="G207" s="28"/>
      <c r="H207" s="28"/>
    </row>
    <row r="208" spans="1:8" ht="12.75" customHeight="1">
      <c r="A208" s="28"/>
      <c r="B208" s="28"/>
      <c r="C208" s="28"/>
      <c r="D208" s="28"/>
      <c r="E208" s="28"/>
      <c r="F208" s="28"/>
      <c r="G208" s="28"/>
      <c r="H208" s="28"/>
    </row>
    <row r="209" spans="1:8" ht="12.75" customHeight="1">
      <c r="A209" s="28"/>
      <c r="B209" s="28"/>
      <c r="C209" s="28"/>
      <c r="D209" s="28"/>
      <c r="E209" s="28"/>
      <c r="F209" s="28"/>
      <c r="G209" s="28"/>
      <c r="H209" s="28"/>
    </row>
    <row r="210" spans="1:8" ht="12.75" customHeight="1">
      <c r="A210" s="28"/>
      <c r="B210" s="28"/>
      <c r="C210" s="28"/>
      <c r="D210" s="28"/>
      <c r="E210" s="28"/>
      <c r="F210" s="28"/>
      <c r="G210" s="28"/>
      <c r="H210" s="28"/>
    </row>
    <row r="211" spans="1:8" ht="12.75" customHeight="1">
      <c r="A211" s="28"/>
      <c r="B211" s="28"/>
      <c r="C211" s="28"/>
      <c r="D211" s="28"/>
      <c r="E211" s="28"/>
      <c r="F211" s="28"/>
      <c r="G211" s="28"/>
      <c r="H211" s="28"/>
    </row>
    <row r="212" spans="1:8" ht="12.75" customHeight="1">
      <c r="A212" s="28"/>
      <c r="B212" s="28"/>
      <c r="C212" s="28"/>
      <c r="D212" s="28"/>
      <c r="E212" s="28"/>
      <c r="F212" s="28"/>
      <c r="G212" s="28"/>
      <c r="H212" s="28"/>
    </row>
    <row r="213" spans="1:8" ht="12.75" customHeight="1">
      <c r="A213" s="28"/>
      <c r="B213" s="28"/>
      <c r="C213" s="28"/>
      <c r="D213" s="28"/>
      <c r="E213" s="28"/>
      <c r="F213" s="28"/>
      <c r="G213" s="28"/>
      <c r="H213" s="28"/>
    </row>
    <row r="214" spans="1:8" ht="12.75" customHeight="1">
      <c r="A214" s="28"/>
      <c r="B214" s="28"/>
      <c r="C214" s="28"/>
      <c r="D214" s="28"/>
      <c r="E214" s="28"/>
      <c r="F214" s="28"/>
      <c r="G214" s="28"/>
      <c r="H214" s="28"/>
    </row>
    <row r="215" spans="1:8" ht="12.75" customHeight="1">
      <c r="A215" s="28"/>
      <c r="B215" s="28"/>
      <c r="C215" s="28"/>
      <c r="D215" s="28"/>
      <c r="E215" s="28"/>
      <c r="F215" s="28"/>
      <c r="G215" s="28"/>
      <c r="H215" s="28"/>
    </row>
    <row r="216" spans="1:8" ht="12.75" customHeight="1">
      <c r="A216" s="28"/>
      <c r="B216" s="28"/>
      <c r="C216" s="28"/>
      <c r="D216" s="28"/>
      <c r="E216" s="28"/>
      <c r="F216" s="28"/>
      <c r="G216" s="28"/>
      <c r="H216" s="28"/>
    </row>
    <row r="217" spans="1:8" ht="12.75" customHeight="1">
      <c r="A217" s="28"/>
      <c r="B217" s="28"/>
      <c r="C217" s="28"/>
      <c r="D217" s="28"/>
      <c r="E217" s="28"/>
      <c r="F217" s="28"/>
      <c r="G217" s="28"/>
      <c r="H217" s="28"/>
    </row>
    <row r="218" spans="1:8" ht="12.75" customHeight="1">
      <c r="A218" s="28"/>
      <c r="B218" s="28"/>
      <c r="C218" s="28"/>
      <c r="D218" s="28"/>
      <c r="E218" s="28"/>
      <c r="F218" s="28"/>
      <c r="G218" s="28"/>
      <c r="H218" s="28"/>
    </row>
    <row r="219" spans="1:8" ht="12.75" customHeight="1">
      <c r="A219" s="28"/>
      <c r="B219" s="28"/>
      <c r="C219" s="28"/>
      <c r="D219" s="28"/>
      <c r="E219" s="28"/>
      <c r="F219" s="28"/>
      <c r="G219" s="28"/>
      <c r="H219" s="28"/>
    </row>
    <row r="220" spans="1:8" ht="12.75" customHeight="1">
      <c r="A220" s="28"/>
      <c r="B220" s="28"/>
      <c r="C220" s="28"/>
      <c r="D220" s="28"/>
      <c r="E220" s="28"/>
      <c r="F220" s="28"/>
      <c r="G220" s="28"/>
      <c r="H220" s="28"/>
    </row>
    <row r="221" spans="1:8" ht="12.75" customHeight="1">
      <c r="A221" s="28"/>
      <c r="B221" s="28"/>
      <c r="C221" s="28"/>
      <c r="D221" s="28"/>
      <c r="E221" s="28"/>
      <c r="F221" s="28"/>
      <c r="G221" s="28"/>
      <c r="H221" s="28"/>
    </row>
    <row r="222" spans="1:8" ht="12.75" customHeight="1">
      <c r="A222" s="28"/>
      <c r="B222" s="28"/>
      <c r="C222" s="28"/>
      <c r="D222" s="28"/>
      <c r="E222" s="28"/>
      <c r="F222" s="28"/>
      <c r="G222" s="28"/>
      <c r="H222" s="28"/>
    </row>
    <row r="223" spans="1:8" ht="12.75" customHeight="1">
      <c r="A223" s="28"/>
      <c r="B223" s="28"/>
      <c r="C223" s="28"/>
      <c r="D223" s="28"/>
      <c r="E223" s="28"/>
      <c r="F223" s="28"/>
      <c r="G223" s="28"/>
      <c r="H223" s="28"/>
    </row>
    <row r="224" spans="1:8" ht="12.75" customHeight="1">
      <c r="A224" s="28"/>
      <c r="B224" s="28"/>
      <c r="C224" s="28"/>
      <c r="D224" s="28"/>
      <c r="E224" s="28"/>
      <c r="F224" s="28"/>
      <c r="G224" s="28"/>
      <c r="H224" s="28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GziNblnuQd4Uv/m0fOZfC2pnpyos7jYixmYv6swn+RSwZf8F+JYOudcz2iE1OjE6Dx3pOVs1nNC8HKvYSZEpNg==" saltValue="BUlisvDbGbmC5psfdQJC0Q==" spinCount="100000" sheet="1" objects="1" scenarios="1"/>
  <mergeCells count="17">
    <mergeCell ref="B14:C14"/>
    <mergeCell ref="B21:C21"/>
    <mergeCell ref="B22:C22"/>
    <mergeCell ref="E22:F22"/>
    <mergeCell ref="E14:F14"/>
    <mergeCell ref="A17:G17"/>
    <mergeCell ref="B19:C19"/>
    <mergeCell ref="E19:F19"/>
    <mergeCell ref="B20:C20"/>
    <mergeCell ref="E20:F20"/>
    <mergeCell ref="E21:F21"/>
    <mergeCell ref="A5:G5"/>
    <mergeCell ref="A7:G7"/>
    <mergeCell ref="A11:B11"/>
    <mergeCell ref="C11:G11"/>
    <mergeCell ref="B13:C13"/>
    <mergeCell ref="E13:F13"/>
  </mergeCells>
  <pageMargins left="0.59027777777777801" right="0.59027777777777801" top="0.59027777777777801" bottom="0.59027777777777801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B7" sqref="B7"/>
    </sheetView>
  </sheetViews>
  <sheetFormatPr baseColWidth="10" defaultColWidth="12.5703125" defaultRowHeight="15" customHeight="1"/>
  <cols>
    <col min="1" max="1" width="28.85546875" customWidth="1"/>
    <col min="2" max="2" width="52.42578125" customWidth="1"/>
    <col min="3" max="3" width="25.5703125" customWidth="1"/>
    <col min="4" max="4" width="16" customWidth="1"/>
    <col min="5" max="5" width="16.28515625" customWidth="1"/>
    <col min="6" max="6" width="13.42578125" customWidth="1"/>
    <col min="7" max="7" width="20.5703125" customWidth="1"/>
    <col min="8" max="8" width="17.7109375" customWidth="1"/>
    <col min="9" max="9" width="11.42578125" customWidth="1"/>
    <col min="10" max="10" width="13.85546875" customWidth="1"/>
    <col min="11" max="26" width="8.5703125" customWidth="1"/>
  </cols>
  <sheetData>
    <row r="1" spans="1:26" ht="12.75">
      <c r="A1" s="14" t="s">
        <v>277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2.7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>
      <c r="A3" s="15" t="s">
        <v>278</v>
      </c>
      <c r="B3" s="15" t="str">
        <f>"^[a-za-z0-9_.+-]+@[a-za-z0-9-]+\.[a-za-z0-9-.]+$"</f>
        <v>^[a-za-z0-9_.+-]+@[a-za-z0-9-]+\.[a-za-z0-9-.]+$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>
      <c r="A4" s="15" t="s">
        <v>279</v>
      </c>
      <c r="B4" s="14" t="s">
        <v>280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>
      <c r="A5" s="15" t="s">
        <v>281</v>
      </c>
      <c r="B5" s="15" t="s">
        <v>488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>
      <c r="A6" s="15" t="s">
        <v>282</v>
      </c>
      <c r="B6" s="15" t="s">
        <v>512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2.75">
      <c r="A7" s="15" t="s">
        <v>283</v>
      </c>
      <c r="B7" s="15" t="s">
        <v>489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2.75">
      <c r="A8" s="15" t="s">
        <v>284</v>
      </c>
      <c r="B8" s="16" t="b">
        <f>'Datos de la postulación'!C32 &lt;&gt; ""</f>
        <v>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>
      <c r="A10" s="14" t="s">
        <v>285</v>
      </c>
      <c r="B10" s="14" t="s">
        <v>286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>
      <c r="A12" s="15" t="s">
        <v>287</v>
      </c>
      <c r="B12" s="15" t="s">
        <v>288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>
      <c r="A13" s="15" t="s">
        <v>289</v>
      </c>
      <c r="B13" s="15" t="s">
        <v>290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.75">
      <c r="A14" s="15" t="s">
        <v>291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.75">
      <c r="A15" s="15" t="s">
        <v>292</v>
      </c>
      <c r="B15" s="14" t="s">
        <v>293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.75">
      <c r="A16" s="15" t="s">
        <v>294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.75">
      <c r="A17" s="15" t="s">
        <v>295</v>
      </c>
      <c r="B17" s="15" t="s">
        <v>296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>
      <c r="A18" s="15" t="s">
        <v>297</v>
      </c>
      <c r="B18" s="15" t="s">
        <v>298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.75">
      <c r="A19" s="15" t="s">
        <v>299</v>
      </c>
      <c r="B19" s="15" t="s">
        <v>300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.75">
      <c r="A20" s="15" t="s">
        <v>301</v>
      </c>
      <c r="B20" s="15" t="s">
        <v>302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5.75" customHeight="1">
      <c r="A21" s="15" t="s">
        <v>303</v>
      </c>
      <c r="B21" s="15" t="s">
        <v>304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.75" customHeight="1">
      <c r="A22" s="15" t="s">
        <v>305</v>
      </c>
      <c r="B22" s="15" t="s">
        <v>306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5.75" customHeight="1">
      <c r="A23" s="15" t="s">
        <v>307</v>
      </c>
      <c r="B23" s="15" t="s">
        <v>308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5.75" customHeight="1">
      <c r="A24" s="15" t="s">
        <v>309</v>
      </c>
      <c r="B24" s="15" t="s">
        <v>310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5.75" customHeight="1">
      <c r="A25" s="15" t="s">
        <v>311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.75" customHeight="1">
      <c r="A26" s="15" t="s">
        <v>312</v>
      </c>
      <c r="B26" s="15"/>
      <c r="C26" s="14" t="s">
        <v>313</v>
      </c>
      <c r="D26" s="17" t="s">
        <v>314</v>
      </c>
      <c r="E26" s="17" t="s">
        <v>315</v>
      </c>
      <c r="F26" s="17" t="s">
        <v>316</v>
      </c>
      <c r="G26" s="17" t="s">
        <v>317</v>
      </c>
      <c r="H26" s="17" t="s">
        <v>318</v>
      </c>
      <c r="I26" s="15" t="s">
        <v>319</v>
      </c>
      <c r="J26" s="15" t="s">
        <v>320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5.75" customHeight="1">
      <c r="A27" s="15" t="s">
        <v>321</v>
      </c>
      <c r="B27" s="15"/>
      <c r="C27" s="14" t="s">
        <v>322</v>
      </c>
      <c r="D27" s="17" t="b">
        <f t="shared" ref="D27:G27" si="0">TRUE()</f>
        <v>1</v>
      </c>
      <c r="E27" s="17" t="b">
        <f t="shared" si="0"/>
        <v>1</v>
      </c>
      <c r="F27" s="17" t="b">
        <f t="shared" si="0"/>
        <v>1</v>
      </c>
      <c r="G27" s="17" t="b">
        <f t="shared" si="0"/>
        <v>1</v>
      </c>
      <c r="H27" s="17" t="b">
        <f t="shared" ref="H27:I27" si="1">FALSE()</f>
        <v>0</v>
      </c>
      <c r="I27" s="17" t="b">
        <f t="shared" si="1"/>
        <v>0</v>
      </c>
      <c r="J27" s="17" t="b">
        <f>TRUE()</f>
        <v>1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5.75" customHeight="1">
      <c r="A28" s="15" t="s">
        <v>323</v>
      </c>
      <c r="B28" s="15"/>
      <c r="C28" s="18" t="s">
        <v>324</v>
      </c>
      <c r="D28" s="17" t="b">
        <f t="shared" ref="D28:F28" si="2">FALSE()</f>
        <v>0</v>
      </c>
      <c r="E28" s="17" t="b">
        <f t="shared" si="2"/>
        <v>0</v>
      </c>
      <c r="F28" s="17" t="b">
        <f t="shared" si="2"/>
        <v>0</v>
      </c>
      <c r="G28" s="17" t="b">
        <f t="shared" ref="G28:G30" si="3">TRUE()</f>
        <v>1</v>
      </c>
      <c r="H28" s="17" t="b">
        <f t="shared" ref="H28:J28" si="4">FALSE()</f>
        <v>0</v>
      </c>
      <c r="I28" s="17" t="b">
        <f t="shared" si="4"/>
        <v>0</v>
      </c>
      <c r="J28" s="17" t="b">
        <f t="shared" si="4"/>
        <v>0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5.75" customHeight="1">
      <c r="A29" s="15" t="s">
        <v>325</v>
      </c>
      <c r="B29" s="15"/>
      <c r="C29" s="14" t="s">
        <v>326</v>
      </c>
      <c r="D29" s="17" t="b">
        <f t="shared" ref="D29:F29" si="5">FALSE()</f>
        <v>0</v>
      </c>
      <c r="E29" s="17" t="b">
        <f t="shared" si="5"/>
        <v>0</v>
      </c>
      <c r="F29" s="17" t="b">
        <f t="shared" si="5"/>
        <v>0</v>
      </c>
      <c r="G29" s="17" t="b">
        <f t="shared" si="3"/>
        <v>1</v>
      </c>
      <c r="H29" s="17" t="b">
        <f t="shared" ref="H29:J29" si="6">FALSE()</f>
        <v>0</v>
      </c>
      <c r="I29" s="17" t="b">
        <f t="shared" si="6"/>
        <v>0</v>
      </c>
      <c r="J29" s="17" t="b">
        <f t="shared" si="6"/>
        <v>0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5.75" customHeight="1">
      <c r="A30" s="15" t="s">
        <v>327</v>
      </c>
      <c r="B30" s="15"/>
      <c r="C30" s="14" t="s">
        <v>328</v>
      </c>
      <c r="D30" s="17" t="b">
        <f t="shared" ref="D30:F30" si="7">FALSE()</f>
        <v>0</v>
      </c>
      <c r="E30" s="17" t="b">
        <f t="shared" si="7"/>
        <v>0</v>
      </c>
      <c r="F30" s="17" t="b">
        <f t="shared" si="7"/>
        <v>0</v>
      </c>
      <c r="G30" s="17" t="b">
        <f t="shared" si="3"/>
        <v>1</v>
      </c>
      <c r="H30" s="17" t="b">
        <f>TRUE()</f>
        <v>1</v>
      </c>
      <c r="I30" s="17" t="b">
        <f t="shared" ref="I30:J30" si="8">FALSE()</f>
        <v>0</v>
      </c>
      <c r="J30" s="17" t="b">
        <f t="shared" si="8"/>
        <v>0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.75" customHeight="1">
      <c r="A31" s="15" t="s">
        <v>329</v>
      </c>
      <c r="B31" s="14" t="s">
        <v>330</v>
      </c>
      <c r="C31" s="19" t="s">
        <v>331</v>
      </c>
      <c r="D31" s="17" t="b">
        <f t="shared" ref="D31:H31" si="9">TRUE()</f>
        <v>1</v>
      </c>
      <c r="E31" s="17" t="b">
        <f t="shared" si="9"/>
        <v>1</v>
      </c>
      <c r="F31" s="17" t="b">
        <f t="shared" si="9"/>
        <v>1</v>
      </c>
      <c r="G31" s="17" t="b">
        <f t="shared" si="9"/>
        <v>1</v>
      </c>
      <c r="H31" s="17" t="b">
        <f t="shared" si="9"/>
        <v>1</v>
      </c>
      <c r="I31" s="17" t="b">
        <f t="shared" ref="I31:J31" si="10">FALSE()</f>
        <v>0</v>
      </c>
      <c r="J31" s="17" t="b">
        <f t="shared" si="10"/>
        <v>0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5.75" customHeight="1">
      <c r="A32" s="15" t="s">
        <v>332</v>
      </c>
      <c r="B32" s="15" t="str">
        <f>IF(D$31, D$26, "")</f>
        <v>Investigador/a CIC</v>
      </c>
      <c r="C32" s="14" t="s">
        <v>333</v>
      </c>
      <c r="D32" s="15" t="s">
        <v>334</v>
      </c>
      <c r="E32" s="15" t="s">
        <v>334</v>
      </c>
      <c r="F32" s="15" t="s">
        <v>334</v>
      </c>
      <c r="G32" s="15" t="s">
        <v>335</v>
      </c>
      <c r="H32" s="15"/>
      <c r="I32" s="15" t="s">
        <v>336</v>
      </c>
      <c r="J32" s="15" t="s">
        <v>337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5.75" customHeight="1">
      <c r="A33" s="15" t="s">
        <v>338</v>
      </c>
      <c r="B33" s="15" t="str">
        <f>IF(E$31, E$26, "")</f>
        <v>Investigador asociado CIC (INAS)</v>
      </c>
      <c r="C33" s="15"/>
      <c r="D33" s="15" t="s">
        <v>339</v>
      </c>
      <c r="E33" s="15" t="s">
        <v>339</v>
      </c>
      <c r="F33" s="15" t="s">
        <v>339</v>
      </c>
      <c r="G33" s="15" t="s">
        <v>340</v>
      </c>
      <c r="H33" s="15"/>
      <c r="I33" s="15" t="s">
        <v>341</v>
      </c>
      <c r="J33" s="15" t="s">
        <v>342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5.75" customHeight="1">
      <c r="A34" s="15" t="s">
        <v>343</v>
      </c>
      <c r="B34" s="15" t="str">
        <f>IF(F$31, F$26, "")</f>
        <v>Investigador/a CONICET</v>
      </c>
      <c r="C34" s="15"/>
      <c r="D34" s="15" t="s">
        <v>344</v>
      </c>
      <c r="E34" s="15" t="s">
        <v>344</v>
      </c>
      <c r="F34" s="15" t="s">
        <v>344</v>
      </c>
      <c r="G34" s="15" t="s">
        <v>345</v>
      </c>
      <c r="H34" s="15"/>
      <c r="I34" s="15" t="s">
        <v>346</v>
      </c>
      <c r="J34" s="15" t="s">
        <v>347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5.75" customHeight="1">
      <c r="A35" s="15" t="s">
        <v>348</v>
      </c>
      <c r="B35" s="15" t="str">
        <f>IF(G$31, G$26, "")</f>
        <v>Investigador docente de universidad con asiento en PBA</v>
      </c>
      <c r="C35" s="16"/>
      <c r="D35" s="15" t="s">
        <v>349</v>
      </c>
      <c r="E35" s="15" t="s">
        <v>349</v>
      </c>
      <c r="F35" s="15" t="s">
        <v>349</v>
      </c>
      <c r="G35" s="15" t="s">
        <v>350</v>
      </c>
      <c r="H35" s="15"/>
      <c r="I35" s="15" t="s">
        <v>351</v>
      </c>
      <c r="J35" s="15" t="s">
        <v>352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5.75" customHeight="1">
      <c r="B36" s="15" t="str">
        <f>IF(H$31, H$26, "")</f>
        <v xml:space="preserve">Doctores/as de otro régimen dentro de la comunidad científica </v>
      </c>
      <c r="C36" s="16"/>
      <c r="D36" s="15" t="s">
        <v>353</v>
      </c>
      <c r="E36" s="15" t="s">
        <v>353</v>
      </c>
      <c r="F36" s="15" t="s">
        <v>353</v>
      </c>
      <c r="G36" s="15"/>
      <c r="H36" s="15"/>
      <c r="I36" s="15" t="s">
        <v>354</v>
      </c>
      <c r="J36" s="15" t="s">
        <v>355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5.75" customHeight="1">
      <c r="A37" s="15"/>
      <c r="B37" s="15" t="str">
        <f>IF(I$31, I$26, "")</f>
        <v/>
      </c>
      <c r="C37" s="16"/>
      <c r="D37" s="15"/>
      <c r="E37" s="15"/>
      <c r="F37" s="15"/>
      <c r="G37" s="15"/>
      <c r="H37" s="15"/>
      <c r="I37" s="15"/>
      <c r="J37" s="15" t="s">
        <v>356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5.75" customHeight="1">
      <c r="A38" s="15"/>
      <c r="B38" s="15" t="str">
        <f>IF(J$31, J$26, "")</f>
        <v/>
      </c>
      <c r="C38" s="15"/>
      <c r="D38" s="15"/>
      <c r="E38" s="15"/>
      <c r="F38" s="15"/>
      <c r="G38" s="15"/>
      <c r="H38" s="15"/>
      <c r="I38" s="15"/>
      <c r="J38" s="15" t="s">
        <v>357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5.75" customHeight="1">
      <c r="A40" s="14" t="s">
        <v>358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5.75" customHeight="1">
      <c r="A41" s="15"/>
      <c r="B41" s="15"/>
      <c r="C41" s="14" t="s">
        <v>359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5.75" customHeight="1">
      <c r="A42" s="15" t="s">
        <v>360</v>
      </c>
      <c r="B42" s="15"/>
      <c r="C42" s="15" t="s">
        <v>361</v>
      </c>
      <c r="D42" s="15" t="s">
        <v>362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5.75" customHeight="1">
      <c r="A43" s="15" t="s">
        <v>363</v>
      </c>
      <c r="B43" s="15"/>
      <c r="C43" s="15" t="s">
        <v>364</v>
      </c>
      <c r="D43" s="15" t="s">
        <v>350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5.75" customHeight="1">
      <c r="A44" s="15"/>
      <c r="B44" s="15"/>
      <c r="C44" s="15" t="s">
        <v>365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5.75" customHeight="1">
      <c r="A45" s="15"/>
      <c r="B45" s="15"/>
      <c r="C45" s="15" t="s">
        <v>366</v>
      </c>
      <c r="D45" s="15"/>
      <c r="E45" s="15"/>
      <c r="F45" s="20" t="s">
        <v>367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5.75" customHeight="1">
      <c r="A46" s="14" t="s">
        <v>368</v>
      </c>
      <c r="B46" s="15"/>
      <c r="C46" s="15" t="s">
        <v>369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5.75" customHeight="1">
      <c r="A47" s="15" t="s">
        <v>370</v>
      </c>
      <c r="B47" s="15"/>
      <c r="C47" s="15" t="s">
        <v>324</v>
      </c>
      <c r="D47" s="15" t="e">
        <f>HLOOKUP(D$42, datos_requeridos_por_tipo_de_beneficiario, 2, FALSE())</f>
        <v>#N/A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5.75" customHeight="1">
      <c r="A48" s="15" t="s">
        <v>371</v>
      </c>
      <c r="B48" s="15"/>
      <c r="C48" s="15" t="s">
        <v>372</v>
      </c>
      <c r="D48" s="15" t="e">
        <f>HLOOKUP(D$42, datos_requeridos_por_tipo_de_beneficiario, 3, FALSE())</f>
        <v>#N/A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>
      <c r="A49" s="15" t="s">
        <v>373</v>
      </c>
      <c r="B49" s="15"/>
      <c r="C49" s="15" t="s">
        <v>328</v>
      </c>
      <c r="D49" s="15" t="e">
        <f>HLOOKUP(D$42, datos_requeridos_por_tipo_de_beneficiario, 4, FALSE())</f>
        <v>#N/A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5.75" customHeight="1">
      <c r="A50" s="15" t="s">
        <v>374</v>
      </c>
      <c r="B50" s="15"/>
      <c r="C50" s="15" t="s">
        <v>375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5.75" customHeight="1">
      <c r="A51" s="15" t="s">
        <v>376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5.75" customHeight="1">
      <c r="A52" s="15" t="s">
        <v>377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5.75" customHeight="1">
      <c r="A54" s="14" t="s">
        <v>378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.75" customHeight="1">
      <c r="A56" s="15" t="s">
        <v>379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.75" customHeight="1">
      <c r="A57" s="15" t="s">
        <v>380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.75" customHeight="1">
      <c r="A58" s="15" t="s">
        <v>381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.75" customHeight="1">
      <c r="A60" s="14" t="s">
        <v>382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.75" customHeight="1">
      <c r="A62" s="15" t="s">
        <v>38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.75" customHeight="1">
      <c r="A63" s="15" t="s">
        <v>41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.75" customHeight="1">
      <c r="A64" s="15" t="s">
        <v>383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.75" customHeight="1">
      <c r="A66" s="14" t="s">
        <v>384</v>
      </c>
      <c r="B66" s="14" t="s">
        <v>385</v>
      </c>
      <c r="C66" s="14" t="s">
        <v>492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.75" customHeight="1">
      <c r="A68" s="15" t="s">
        <v>386</v>
      </c>
      <c r="B68" s="15" t="s">
        <v>387</v>
      </c>
      <c r="C68" s="15" t="s">
        <v>493</v>
      </c>
      <c r="D68" s="15" t="s">
        <v>387</v>
      </c>
      <c r="E68" s="15" t="s">
        <v>388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.75" customHeight="1">
      <c r="A69" s="15" t="s">
        <v>389</v>
      </c>
      <c r="B69" s="21" t="s">
        <v>390</v>
      </c>
      <c r="C69" s="15" t="s">
        <v>494</v>
      </c>
      <c r="D69" s="21" t="s">
        <v>390</v>
      </c>
      <c r="E69" s="15" t="s">
        <v>391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.75" customHeight="1">
      <c r="A70" s="15" t="s">
        <v>392</v>
      </c>
      <c r="B70" s="15" t="s">
        <v>393</v>
      </c>
      <c r="C70" s="15" t="s">
        <v>495</v>
      </c>
      <c r="D70" s="15" t="s">
        <v>393</v>
      </c>
      <c r="E70" s="15" t="s">
        <v>394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.75" customHeight="1">
      <c r="A71" s="15" t="s">
        <v>395</v>
      </c>
      <c r="B71" s="15" t="s">
        <v>396</v>
      </c>
      <c r="C71" s="15" t="s">
        <v>496</v>
      </c>
      <c r="D71" s="15" t="s">
        <v>396</v>
      </c>
      <c r="E71" s="15" t="s">
        <v>397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.75" customHeight="1">
      <c r="A72" s="15" t="s">
        <v>398</v>
      </c>
      <c r="B72" s="15" t="s">
        <v>399</v>
      </c>
      <c r="C72" s="15" t="s">
        <v>497</v>
      </c>
      <c r="D72" s="15" t="s">
        <v>399</v>
      </c>
      <c r="E72" s="15" t="s">
        <v>400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.75" customHeight="1">
      <c r="A73" s="15" t="s">
        <v>401</v>
      </c>
      <c r="B73" s="15" t="s">
        <v>402</v>
      </c>
      <c r="C73" s="15" t="s">
        <v>498</v>
      </c>
      <c r="D73" s="15" t="s">
        <v>402</v>
      </c>
      <c r="E73" s="15" t="s">
        <v>403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.75" customHeight="1">
      <c r="A74" s="15" t="s">
        <v>404</v>
      </c>
      <c r="B74" s="15"/>
      <c r="C74" s="15" t="s">
        <v>499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.75" customHeight="1">
      <c r="A75" s="15"/>
      <c r="B75" s="15"/>
      <c r="C75" s="15" t="s">
        <v>500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.75" customHeight="1">
      <c r="A76" s="14" t="s">
        <v>405</v>
      </c>
      <c r="B76" s="14" t="s">
        <v>406</v>
      </c>
      <c r="C76" s="15" t="s">
        <v>501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.75" customHeight="1">
      <c r="A77" s="15"/>
      <c r="C77" s="15" t="s">
        <v>502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.75" customHeight="1">
      <c r="A78" s="21" t="s">
        <v>407</v>
      </c>
      <c r="B78" s="21" t="s">
        <v>408</v>
      </c>
      <c r="C78" s="15" t="s">
        <v>503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.75" customHeight="1">
      <c r="A79" s="21" t="s">
        <v>409</v>
      </c>
      <c r="B79" s="21" t="s">
        <v>410</v>
      </c>
      <c r="C79" s="15" t="s">
        <v>504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.75" customHeight="1">
      <c r="A80" s="21" t="s">
        <v>411</v>
      </c>
      <c r="B80" s="21" t="s">
        <v>412</v>
      </c>
      <c r="C80" s="15" t="s">
        <v>505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.75" customHeight="1">
      <c r="A81" s="21" t="s">
        <v>413</v>
      </c>
      <c r="B81" s="21" t="s">
        <v>414</v>
      </c>
      <c r="C81" s="15" t="s">
        <v>506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.75" customHeight="1">
      <c r="A82" s="21" t="s">
        <v>415</v>
      </c>
      <c r="B82" s="21" t="s">
        <v>416</v>
      </c>
      <c r="C82" s="15" t="s">
        <v>507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.75" customHeight="1">
      <c r="A83" s="21" t="s">
        <v>417</v>
      </c>
      <c r="B83" s="21" t="s">
        <v>418</v>
      </c>
      <c r="C83" s="15" t="s">
        <v>508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.75" customHeight="1">
      <c r="A84" s="15" t="s">
        <v>419</v>
      </c>
      <c r="B84" s="21" t="s">
        <v>420</v>
      </c>
      <c r="C84" s="15" t="s">
        <v>509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.75" customHeight="1">
      <c r="A85" s="15"/>
      <c r="B85" s="21" t="s">
        <v>421</v>
      </c>
      <c r="C85" s="15" t="s">
        <v>510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.75" customHeight="1">
      <c r="A86" s="15"/>
      <c r="B86" s="21" t="s">
        <v>422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.75" customHeight="1">
      <c r="A87" s="15"/>
      <c r="B87" s="21" t="s">
        <v>423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.75" customHeight="1">
      <c r="A88" s="15"/>
      <c r="B88" s="21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.75" customHeight="1">
      <c r="A90" s="14" t="s">
        <v>424</v>
      </c>
      <c r="B90" s="14" t="s">
        <v>425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.75" customHeight="1">
      <c r="A92" s="22" t="s">
        <v>426</v>
      </c>
      <c r="B92" s="21" t="s">
        <v>427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.75" customHeight="1">
      <c r="A93" s="22" t="s">
        <v>428</v>
      </c>
      <c r="B93" s="21" t="s">
        <v>429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.75" customHeight="1">
      <c r="A94" s="22" t="s">
        <v>430</v>
      </c>
      <c r="B94" s="21" t="s">
        <v>431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.75" customHeight="1">
      <c r="A95" s="22" t="s">
        <v>432</v>
      </c>
      <c r="B95" s="21" t="s">
        <v>433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.75" customHeight="1">
      <c r="A96" s="22" t="s">
        <v>434</v>
      </c>
      <c r="B96" s="21" t="s">
        <v>435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.75" customHeight="1">
      <c r="A97" s="22" t="s">
        <v>436</v>
      </c>
      <c r="B97" s="15" t="s">
        <v>437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.75" customHeight="1">
      <c r="A98" s="22" t="s">
        <v>438</v>
      </c>
      <c r="B98" s="21" t="s">
        <v>439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.75" customHeight="1">
      <c r="A99" s="22" t="s">
        <v>440</v>
      </c>
      <c r="B99" s="21" t="s">
        <v>441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.75" customHeight="1">
      <c r="A100" s="22" t="s">
        <v>442</v>
      </c>
      <c r="B100" s="21" t="s">
        <v>443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.75" customHeight="1">
      <c r="A101" s="22" t="s">
        <v>444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.75" customHeight="1">
      <c r="A102" s="22" t="s">
        <v>445</v>
      </c>
      <c r="B102" s="14" t="s">
        <v>446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.75" customHeight="1">
      <c r="A103" s="22" t="s">
        <v>447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.75" customHeight="1">
      <c r="A104" s="22" t="s">
        <v>448</v>
      </c>
      <c r="B104" s="15" t="s">
        <v>449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.75" customHeight="1">
      <c r="A105" s="22" t="s">
        <v>450</v>
      </c>
      <c r="B105" s="15" t="s">
        <v>451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.75" customHeight="1">
      <c r="A106" s="22" t="s">
        <v>452</v>
      </c>
      <c r="B106" s="15" t="s">
        <v>453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.75" customHeight="1">
      <c r="A107" s="22" t="s">
        <v>454</v>
      </c>
      <c r="B107" s="15" t="s">
        <v>455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.75" customHeight="1">
      <c r="A108" s="22" t="s">
        <v>456</v>
      </c>
      <c r="B108" s="15" t="s">
        <v>457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.75" customHeight="1">
      <c r="A109" s="22" t="s">
        <v>458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.75" customHeight="1">
      <c r="A110" s="22" t="s">
        <v>459</v>
      </c>
      <c r="B110" s="14" t="s">
        <v>460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.75" customHeight="1">
      <c r="A111" s="22" t="s">
        <v>461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.75" customHeight="1">
      <c r="A112" s="15"/>
      <c r="B112" s="21" t="s">
        <v>462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.75" customHeight="1">
      <c r="A113" s="15"/>
      <c r="B113" s="21" t="s">
        <v>463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.75" customHeight="1">
      <c r="A114" s="15"/>
      <c r="B114" s="21" t="s">
        <v>464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.75" customHeight="1">
      <c r="A115" s="15"/>
      <c r="B115" s="21" t="s">
        <v>465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.75" customHeight="1">
      <c r="A116" s="15"/>
      <c r="B116" s="21" t="s">
        <v>466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.75" customHeight="1">
      <c r="A117" s="15"/>
      <c r="B117" s="21" t="s">
        <v>467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.75" customHeight="1">
      <c r="A120" s="14" t="s">
        <v>468</v>
      </c>
      <c r="B120" s="14" t="s">
        <v>469</v>
      </c>
      <c r="C120" s="14" t="s">
        <v>470</v>
      </c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.75" customHeight="1">
      <c r="A121" s="15" t="s">
        <v>353</v>
      </c>
      <c r="B121" s="15" t="s">
        <v>353</v>
      </c>
      <c r="C121" s="15" t="s">
        <v>77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.75" customHeight="1">
      <c r="A122" s="15" t="s">
        <v>339</v>
      </c>
      <c r="B122" s="15" t="s">
        <v>471</v>
      </c>
      <c r="C122" s="15" t="s">
        <v>472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.75" customHeight="1">
      <c r="A123" s="15" t="s">
        <v>334</v>
      </c>
      <c r="B123" s="15" t="s">
        <v>334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.75" customHeight="1">
      <c r="A124" s="15"/>
      <c r="B124" s="15" t="s">
        <v>473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.75" customHeight="1"/>
    <row r="326" spans="1:26" ht="15.75" customHeight="1"/>
    <row r="327" spans="1:26" ht="15.75" customHeight="1"/>
    <row r="328" spans="1:26" ht="15.75" customHeight="1"/>
    <row r="329" spans="1:26" ht="15.75" customHeight="1"/>
    <row r="330" spans="1:26" ht="15.75" customHeight="1"/>
    <row r="331" spans="1:26" ht="15.75" customHeight="1"/>
    <row r="332" spans="1:26" ht="15.75" customHeight="1"/>
    <row r="333" spans="1:26" ht="15.75" customHeight="1"/>
    <row r="334" spans="1:26" ht="15.75" customHeight="1"/>
    <row r="335" spans="1:26" ht="15.75" customHeight="1"/>
    <row r="336" spans="1:2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cmossjWYp5cyVNV+k/HneSBQKs8LZhBYgPXR1dXPj/Ry2y8Uem+5M5aRVMR25o5rIYyukQdS8XGimqg+gsepNg==" saltValue="o0anZYiZItRQDnEhPt3Hrg==" spinCount="100000" sheet="1" objects="1" scenarios="1"/>
  <dataValidations disablePrompts="1" count="4">
    <dataValidation type="list" allowBlank="1" showErrorMessage="1" sqref="D45" xr:uid="{00000000-0002-0000-0700-000000000000}">
      <formula1>IF($D$47, categorias_programa_incentivos, "N/A")</formula1>
    </dataValidation>
    <dataValidation type="list" allowBlank="1" showErrorMessage="1" sqref="D44" xr:uid="{00000000-0002-0000-0700-000001000000}">
      <formula1>IF($D$47, dedicaciones_universitarias, "N/A")</formula1>
    </dataValidation>
    <dataValidation type="list" allowBlank="1" showErrorMessage="1" sqref="D43" xr:uid="{00000000-0002-0000-0700-000002000000}">
      <formula1>INDEX(categorias_beneficiarios, , MATCH(D42, tipos_de_beneficiarios_totales, ))</formula1>
    </dataValidation>
    <dataValidation type="list" allowBlank="1" showErrorMessage="1" sqref="D42" xr:uid="{00000000-0002-0000-0700-000003000000}">
      <formula1>tipos_de_beneficiarios_habilitados</formula1>
    </dataValidation>
  </dataValidations>
  <hyperlinks>
    <hyperlink ref="F45" r:id="rId1" xr:uid="{00000000-0004-0000-0700-000000000000}"/>
  </hyperlinks>
  <pageMargins left="0.78749999999999998" right="0.78749999999999998" top="0.78749999999999998" bottom="0.78749999999999998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2.5703125" defaultRowHeight="15" customHeight="1"/>
  <cols>
    <col min="1" max="6" width="11.42578125" customWidth="1"/>
    <col min="7" max="21" width="8.5703125" customWidth="1"/>
  </cols>
  <sheetData>
    <row r="1" spans="1:26">
      <c r="A1" s="23" t="s">
        <v>474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>
      <c r="A4" s="23" t="s">
        <v>476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>
      <c r="A5" s="23" t="s">
        <v>477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>
      <c r="A6" s="23" t="s">
        <v>478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>
      <c r="A8" s="23" t="s">
        <v>479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>
      <c r="A9" s="23" t="s">
        <v>480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>
      <c r="A11" s="23" t="s">
        <v>481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>
      <c r="A14" s="24" t="s">
        <v>482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>
      <c r="A16" s="23" t="s">
        <v>483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>
      <c r="A17" s="23" t="s">
        <v>484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>
      <c r="A19" s="24" t="s">
        <v>485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23" t="s">
        <v>486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23" t="s">
        <v>487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9027777777777801" right="0.59027777777777801" top="0.59027777777777801" bottom="0.5902777777777780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59</vt:i4>
      </vt:variant>
    </vt:vector>
  </HeadingPairs>
  <TitlesOfParts>
    <vt:vector size="68" baseType="lpstr">
      <vt:lpstr>Carátula</vt:lpstr>
      <vt:lpstr>Datos postulante</vt:lpstr>
      <vt:lpstr>Datos de la postulación</vt:lpstr>
      <vt:lpstr>Plan de trabajo</vt:lpstr>
      <vt:lpstr>Etapas del plan de trabajo</vt:lpstr>
      <vt:lpstr>Declaración jurada postulante</vt:lpstr>
      <vt:lpstr>Declaración jurada dirección y </vt:lpstr>
      <vt:lpstr>Datos internos</vt:lpstr>
      <vt:lpstr>Interno</vt:lpstr>
      <vt:lpstr>apellidos_autoridad</vt:lpstr>
      <vt:lpstr>apellidos_director</vt:lpstr>
      <vt:lpstr>apellidos_postulante</vt:lpstr>
      <vt:lpstr>Becario_a_doctoral_CIC</vt:lpstr>
      <vt:lpstr>cargo_autoridad</vt:lpstr>
      <vt:lpstr>categorias_beneficiarios</vt:lpstr>
      <vt:lpstr>categorias_postulacion</vt:lpstr>
      <vt:lpstr>categorias_programa_incentivos</vt:lpstr>
      <vt:lpstr>centros_multiples</vt:lpstr>
      <vt:lpstr>centros_propios_cic</vt:lpstr>
      <vt:lpstr>comisiones_asesoras</vt:lpstr>
      <vt:lpstr>condicion_nacionalidad</vt:lpstr>
      <vt:lpstr>datos_requeridos_por_tipo_de_beneficiario</vt:lpstr>
      <vt:lpstr>datos_solapa_datos_de_la_postulacion</vt:lpstr>
      <vt:lpstr>datos_solapa_datos_postulante</vt:lpstr>
      <vt:lpstr>datos_solapa_etapas_del_plan_de_trabajo</vt:lpstr>
      <vt:lpstr>datos_solapa_plan_de_trabajo</vt:lpstr>
      <vt:lpstr>dedicaciones_universitarias</vt:lpstr>
      <vt:lpstr>email_regexp</vt:lpstr>
      <vt:lpstr>generos</vt:lpstr>
      <vt:lpstr>institucion_autoridad</vt:lpstr>
      <vt:lpstr>Investigador_a_CIC</vt:lpstr>
      <vt:lpstr>Investigador_a_CONICET</vt:lpstr>
      <vt:lpstr>Investigador_asociado_CIC_INAS</vt:lpstr>
      <vt:lpstr>Investigador_docente_de_universidad_con_asiento_en_PBA</vt:lpstr>
      <vt:lpstr>lineas_priorizadas</vt:lpstr>
      <vt:lpstr>lineas_priorizadas_ambiente</vt:lpstr>
      <vt:lpstr>lineas_priorizadas_desarrollo_de_la_comunidad</vt:lpstr>
      <vt:lpstr>lineas_priorizadas_industria_y_produccion</vt:lpstr>
      <vt:lpstr>lineas_priorizadas_salud</vt:lpstr>
      <vt:lpstr>lineas_priorizadas_seguridad</vt:lpstr>
      <vt:lpstr>lineas_priorizadas_trabajo</vt:lpstr>
      <vt:lpstr>lineas_tematicas</vt:lpstr>
      <vt:lpstr>lista_vacia</vt:lpstr>
      <vt:lpstr>nombre_completo_convocatoria</vt:lpstr>
      <vt:lpstr>nombre_convocatoria</vt:lpstr>
      <vt:lpstr>nombres_autoridad</vt:lpstr>
      <vt:lpstr>nombres_director</vt:lpstr>
      <vt:lpstr>nombres_postulante</vt:lpstr>
      <vt:lpstr>Personal_de_apoyo_CIC</vt:lpstr>
      <vt:lpstr>presenta_codirector</vt:lpstr>
      <vt:lpstr>provincias</vt:lpstr>
      <vt:lpstr>subcategorias_profesional</vt:lpstr>
      <vt:lpstr>subcategorias_tecnico</vt:lpstr>
      <vt:lpstr>TablaLineas</vt:lpstr>
      <vt:lpstr>texto_completar</vt:lpstr>
      <vt:lpstr>texto_linea_abierta</vt:lpstr>
      <vt:lpstr>texto_linea_centro_propio</vt:lpstr>
      <vt:lpstr>texto_linea_priorizada</vt:lpstr>
      <vt:lpstr>texto_linea_priorizada_ambiente</vt:lpstr>
      <vt:lpstr>texto_linea_priorizada_desarrollo_de_la_comunidad</vt:lpstr>
      <vt:lpstr>texto_linea_priorizada_industria_y_produccion</vt:lpstr>
      <vt:lpstr>texto_linea_priorizada_salud</vt:lpstr>
      <vt:lpstr>texto_linea_priorizada_seguridad</vt:lpstr>
      <vt:lpstr>texto_linea_priorizada_trabajo</vt:lpstr>
      <vt:lpstr>tipos_de_beneficiarios</vt:lpstr>
      <vt:lpstr>tipos_de_beneficiarios_habilitados</vt:lpstr>
      <vt:lpstr>tipos_de_beneficiarios_totales</vt:lpstr>
      <vt:lpstr>version_form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Wenddy Segovia</dc:creator>
  <cp:lastModifiedBy>Remigio Odin Ferrer Gomez</cp:lastModifiedBy>
  <cp:lastPrinted>2026-10-16T12:28:09Z</cp:lastPrinted>
  <dcterms:created xsi:type="dcterms:W3CDTF">2026-07-24T16:53:11Z</dcterms:created>
  <dcterms:modified xsi:type="dcterms:W3CDTF">2026-10-16T14:32:25Z</dcterms:modified>
</cp:coreProperties>
</file>